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5" yWindow="150" windowWidth="9315" windowHeight="7245" activeTab="0"/>
  </bookViews>
  <sheets>
    <sheet name="для депутатов" sheetId="1" r:id="rId1"/>
  </sheets>
  <definedNames/>
  <calcPr fullCalcOnLoad="1"/>
</workbook>
</file>

<file path=xl/comments1.xml><?xml version="1.0" encoding="utf-8"?>
<comments xmlns="http://schemas.openxmlformats.org/spreadsheetml/2006/main">
  <authors>
    <author>Татьяна Мелёхина</author>
  </authors>
  <commentList>
    <comment ref="A39" authorId="0">
      <text>
        <r>
          <rPr>
            <b/>
            <sz val="8"/>
            <rFont val="Tahoma"/>
            <family val="0"/>
          </rPr>
          <t>Продажа имущества + продажа квартир</t>
        </r>
      </text>
    </comment>
  </commentList>
</comments>
</file>

<file path=xl/sharedStrings.xml><?xml version="1.0" encoding="utf-8"?>
<sst xmlns="http://schemas.openxmlformats.org/spreadsheetml/2006/main" count="82" uniqueCount="80">
  <si>
    <t xml:space="preserve"> - налог с продаж</t>
  </si>
  <si>
    <t>Налоги на совокупный доход</t>
  </si>
  <si>
    <t>Налоги на имущество</t>
  </si>
  <si>
    <t xml:space="preserve"> </t>
  </si>
  <si>
    <t xml:space="preserve"> - налог на доходы  физических лиц </t>
  </si>
  <si>
    <t xml:space="preserve"> - земельный налог </t>
  </si>
  <si>
    <t xml:space="preserve"> Н А И М Е Н О В А Н И Е </t>
  </si>
  <si>
    <t xml:space="preserve"> - физических лиц</t>
  </si>
  <si>
    <t xml:space="preserve"> - организаций</t>
  </si>
  <si>
    <t xml:space="preserve"> - налог на имущество предприятий</t>
  </si>
  <si>
    <t xml:space="preserve"> - налог на прибыль</t>
  </si>
  <si>
    <t>Государственная пошлина</t>
  </si>
  <si>
    <t xml:space="preserve">Задолженность по отмененным налогам, сборам </t>
  </si>
  <si>
    <t xml:space="preserve"> - на наследование или дарение </t>
  </si>
  <si>
    <t>Налоги на прибыль, доходы</t>
  </si>
  <si>
    <t xml:space="preserve">Доходы от использования имущества, находящегося  </t>
  </si>
  <si>
    <t xml:space="preserve">в государственной и муниципальной собственности </t>
  </si>
  <si>
    <t xml:space="preserve"> - аренда земли </t>
  </si>
  <si>
    <t>Плата за негативное воздействие на окружающую среду</t>
  </si>
  <si>
    <t>Лицензионные сборы</t>
  </si>
  <si>
    <t>Административные платежи и сборы</t>
  </si>
  <si>
    <t>Штрафные санкции</t>
  </si>
  <si>
    <t>Прочие неналоговые доходы</t>
  </si>
  <si>
    <t xml:space="preserve"> - аренда имущества   </t>
  </si>
  <si>
    <t xml:space="preserve"> - единый налог на вмененный доход  </t>
  </si>
  <si>
    <t>Неналоговые доходы</t>
  </si>
  <si>
    <t>Налоговые доходы</t>
  </si>
  <si>
    <t>План</t>
  </si>
  <si>
    <t>Прочие налоги и сборы</t>
  </si>
  <si>
    <t>Факт</t>
  </si>
  <si>
    <t>Исполне-</t>
  </si>
  <si>
    <t>ние плана</t>
  </si>
  <si>
    <t>года</t>
  </si>
  <si>
    <t xml:space="preserve"> - единый налог, взимаемый в связи с применением  упрощенной системы налогообложения  </t>
  </si>
  <si>
    <t xml:space="preserve"> - перечисление части прибыли муниципальных унитарных предприятий</t>
  </si>
  <si>
    <t>Доходы от реализации имущества, находящегося в муниципальной собственности</t>
  </si>
  <si>
    <t>ВСЕГО СОБСТВЕННЫХ ДОХОДОВ</t>
  </si>
  <si>
    <t>Поступления из краевого бюджета:</t>
  </si>
  <si>
    <t>Дотация, в т.ч.:</t>
  </si>
  <si>
    <t>Дотация на осуществление расходов по обеспечению равной доступности транспортных услуг</t>
  </si>
  <si>
    <t>Субвенции, в т.ч:</t>
  </si>
  <si>
    <t>Субвенция  на оказание специализированной медицинской помощи в  краевых специализированных центрах, отделениях (лабораториях) муниципальных организаций здравоохранения</t>
  </si>
  <si>
    <t>Субвенция на организацию тушения пожаров (за исключением лесных и особо сложных пожаров при чрезвычайных ситуациях)</t>
  </si>
  <si>
    <t>Субвенция на социальную поддержку малоимущим гражданам</t>
  </si>
  <si>
    <t>Субвенция на создание и функционирование комиссий по делам несовершеннолетних и защите их прав</t>
  </si>
  <si>
    <t>Субвенция на выплату денежных средств на содержание детей, находящихся под опекой (попечительством)</t>
  </si>
  <si>
    <t>Субвенция на меры социальной поддержки Героям соц.труда</t>
  </si>
  <si>
    <t>Прочие субсидии</t>
  </si>
  <si>
    <t>Взаимные</t>
  </si>
  <si>
    <t>Безвозмездные поступления от государственных организаций в местные бюджеты</t>
  </si>
  <si>
    <t>ВСЕГО ДОХОДОВ</t>
  </si>
  <si>
    <t>года, %</t>
  </si>
  <si>
    <t>Дотация  из федеральгого бюджета на возмещение убытков от содержания объектов жилищно-коммунального хозяйства и социально-культурной сферы, переданных в ведение органов  местного самоуправления</t>
  </si>
  <si>
    <t xml:space="preserve"> - проценты, полученные от предоставл.бюджетных кредитов</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</si>
  <si>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</si>
  <si>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Субвенция на обеспечение деятельности образовательных учреждений для детей сирот  и детей, оставшихся без попечения родителей, организацию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в специальных (коррекционных) общеобразовательных учреждениях, специальных учебно-воспитательных учреждениях для обучающихся, воспитанников с отклонениями в развитии</t>
  </si>
  <si>
    <t>Субвенция на реализацию закона Алтайского края «О мерах социальной поддержки отдельных категорий ветеранов»</t>
  </si>
  <si>
    <t>Субвенция на реализацию закона Алтайского края «О мерах социальной поддержки жертв политических репрессий»</t>
  </si>
  <si>
    <t xml:space="preserve">Субвенция на  предоставлении субсидий на оплату жилья и коммунальных услуг </t>
  </si>
  <si>
    <t>Субвенция из Федерального фонда компенсаций на выполнение федеральных полномочий на государственную регистрацию актов гражданского состояния</t>
  </si>
  <si>
    <t>Дотации на выравнивание уровня бюджетной обеспеченности   из краевого фонда финансовой поддержки муниципальных образований</t>
  </si>
  <si>
    <t>Субвенция на создание и функционирование административных комиссий при местных администрациях</t>
  </si>
  <si>
    <t>Субвенция на погашение задолженности федерального бюджета, сложившейся по состоянию на 1 января 2005 года по реализации закона Российской Федерации "О реабилитации жертв политических репрессий"</t>
  </si>
  <si>
    <t>Субвенция на обеспечение расходов по выплатам с 1 марта 2005 года ежемесячного денежного поощрения сотрудникам Государственной противопожарной службы</t>
  </si>
  <si>
    <t>Источники финансирования дефицита бюджета:</t>
  </si>
  <si>
    <t>Получено бюджетных кредитов</t>
  </si>
  <si>
    <t>Погашено бюджетных кредитов</t>
  </si>
  <si>
    <t>Продажа земельных участков</t>
  </si>
  <si>
    <t xml:space="preserve">Разница в остатках </t>
  </si>
  <si>
    <t>ВСЕГО ПОСТУПЛЕНИЙ</t>
  </si>
  <si>
    <t xml:space="preserve">                                                                                                                      </t>
  </si>
  <si>
    <t>ДОХОДЫ  БЮДЖЕТА г.РУБЦОВСКА ЗА  2005 ГОД</t>
  </si>
  <si>
    <t>Субвенция из Федерального фонда компенсаций на реализацию Закона РФ «О донорстве крови и её компонентов»</t>
  </si>
  <si>
    <t>Субвенция из Федерального фонда компенсаций на оплату жилищно-коммунальных услуг отдельным категориям граждан, предусмотренных Федеральным законом «О социальной защите инвалидов в Российской Федерации», Федеральным законом «О ветеранах», Законом Российской Федерации «О социальной защите граждан, подвергшихся воздействию радиации вследствие катастрофы на Чернобыльской АЭС», Федеральным законом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Федеральным законом «О социальных гарантиях гражданам, подвергшимся радиационному воздействию вследствие ядерных испытаний на Семипалатинском полигоне»</t>
  </si>
  <si>
    <t>тыс.рублей</t>
  </si>
  <si>
    <t>Утверждено решением</t>
  </si>
  <si>
    <t>Рубцовского городского</t>
  </si>
  <si>
    <t>Совета депутатов</t>
  </si>
  <si>
    <t>ОТЧЕТ ОБ ИСПОЛНЕНИИ БЮДЖЕТА ГОРОДА РУБЦОВСКА за 2005 год</t>
  </si>
  <si>
    <t xml:space="preserve"> от 20.04.2006 г. № 344</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</si>
</sst>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р_._-;\-* #,##0.0_р_._-;_-* &quot;-&quot;??_р_._-;_-@_-"/>
    <numFmt numFmtId="173" formatCode="0.0"/>
    <numFmt numFmtId="174" formatCode="_-* #,##0.0_р_._-;\-* #,##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
    <numFmt numFmtId="181" formatCode="0.000000"/>
    <numFmt numFmtId="182" formatCode="0.00000"/>
    <numFmt numFmtId="183" formatCode="0.0000000"/>
    <numFmt numFmtId="184" formatCode="0.00000000"/>
    <numFmt numFmtId="185" formatCode="[$-FC19]d\ mmmm\ yyyy\ &quot;г.&quot;"/>
    <numFmt numFmtId="186" formatCode="000000"/>
    <numFmt numFmtId="187" formatCode="#,##0.0"/>
    <numFmt numFmtId="188" formatCode="#,##0.000"/>
    <numFmt numFmtId="189" formatCode="#,##0.0000"/>
    <numFmt numFmtId="190" formatCode="#,##0.00000"/>
    <numFmt numFmtId="191" formatCode="0.0%"/>
    <numFmt numFmtId="192" formatCode="#,##0.000000"/>
    <numFmt numFmtId="193" formatCode="#,##0.0000000"/>
  </numFmts>
  <fonts count="16">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2"/>
      <name val="Times New Roman"/>
      <family val="1"/>
    </font>
    <font>
      <sz val="10"/>
      <color indexed="10"/>
      <name val="Times New Roman"/>
      <family val="1"/>
    </font>
    <font>
      <b/>
      <sz val="10"/>
      <color indexed="10"/>
      <name val="Times New Roman"/>
      <family val="1"/>
    </font>
    <font>
      <sz val="12"/>
      <name val="Times New Roman"/>
      <family val="1"/>
    </font>
    <font>
      <b/>
      <sz val="8"/>
      <name val="Tahoma"/>
      <family val="0"/>
    </font>
    <font>
      <b/>
      <sz val="10"/>
      <color indexed="18"/>
      <name val="Times New Roman"/>
      <family val="1"/>
    </font>
    <font>
      <sz val="10"/>
      <color indexed="17"/>
      <name val="Times New Roman"/>
      <family val="1"/>
    </font>
    <font>
      <b/>
      <sz val="10"/>
      <color indexed="17"/>
      <name val="Times New Roman"/>
      <family val="1"/>
    </font>
    <font>
      <b/>
      <sz val="9"/>
      <name val="Times New Roman"/>
      <family val="1"/>
    </font>
    <font>
      <b/>
      <sz val="8"/>
      <name val="Arial Cyr"/>
      <family val="2"/>
    </font>
  </fonts>
  <fills count="2">
    <fill>
      <patternFill/>
    </fill>
    <fill>
      <patternFill patternType="gray125"/>
    </fill>
  </fills>
  <borders count="27">
    <border>
      <left/>
      <right/>
      <top/>
      <bottom/>
      <diagonal/>
    </border>
    <border>
      <left style="medium"/>
      <right style="medium"/>
      <top style="medium"/>
      <bottom style="medium"/>
    </border>
    <border>
      <left style="medium"/>
      <right style="medium"/>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style="thin"/>
      <bottom style="thin"/>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thin"/>
      <bottom style="thin"/>
    </border>
    <border>
      <left style="medium"/>
      <right style="medium"/>
      <top style="thin"/>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medium"/>
      <top style="medium"/>
      <bottom style="thin"/>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4">
    <xf numFmtId="0" fontId="0" fillId="0" borderId="0" xfId="0" applyAlignment="1">
      <alignment/>
    </xf>
    <xf numFmtId="0" fontId="4" fillId="0" borderId="0" xfId="0" applyFont="1" applyAlignment="1">
      <alignment/>
    </xf>
    <xf numFmtId="0" fontId="5" fillId="0" borderId="1" xfId="0" applyFont="1" applyBorder="1" applyAlignment="1">
      <alignment horizontal="left"/>
    </xf>
    <xf numFmtId="0" fontId="4" fillId="0" borderId="2" xfId="0" applyFont="1" applyBorder="1" applyAlignment="1">
      <alignment/>
    </xf>
    <xf numFmtId="0" fontId="5" fillId="0" borderId="3" xfId="0" applyFont="1" applyBorder="1" applyAlignment="1">
      <alignment/>
    </xf>
    <xf numFmtId="0" fontId="4" fillId="0" borderId="3" xfId="0" applyFont="1" applyBorder="1" applyAlignment="1">
      <alignment/>
    </xf>
    <xf numFmtId="0" fontId="5" fillId="0" borderId="0" xfId="0" applyFont="1" applyAlignment="1">
      <alignment/>
    </xf>
    <xf numFmtId="0" fontId="5" fillId="0" borderId="4" xfId="0" applyFont="1" applyBorder="1" applyAlignment="1">
      <alignment/>
    </xf>
    <xf numFmtId="0" fontId="5" fillId="0" borderId="5" xfId="0" applyFont="1" applyBorder="1" applyAlignment="1">
      <alignment/>
    </xf>
    <xf numFmtId="49" fontId="4" fillId="0" borderId="3" xfId="0" applyNumberFormat="1" applyFont="1" applyBorder="1" applyAlignment="1">
      <alignment/>
    </xf>
    <xf numFmtId="0" fontId="4" fillId="0" borderId="3" xfId="0" applyFont="1" applyBorder="1" applyAlignment="1">
      <alignment wrapText="1"/>
    </xf>
    <xf numFmtId="0" fontId="7" fillId="0" borderId="0" xfId="0" applyFont="1" applyAlignment="1">
      <alignment/>
    </xf>
    <xf numFmtId="0" fontId="4" fillId="0" borderId="0"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xf>
    <xf numFmtId="3" fontId="5" fillId="0" borderId="9" xfId="0" applyNumberFormat="1" applyFont="1" applyBorder="1" applyAlignment="1">
      <alignment horizontal="center"/>
    </xf>
    <xf numFmtId="3" fontId="5" fillId="0" borderId="3" xfId="0" applyNumberFormat="1" applyFont="1" applyBorder="1" applyAlignment="1">
      <alignment horizontal="center"/>
    </xf>
    <xf numFmtId="187" fontId="5" fillId="0" borderId="4" xfId="0" applyNumberFormat="1" applyFont="1" applyBorder="1" applyAlignment="1">
      <alignment horizontal="center"/>
    </xf>
    <xf numFmtId="0" fontId="4" fillId="0" borderId="2" xfId="0" applyFont="1" applyBorder="1" applyAlignment="1">
      <alignment wrapText="1"/>
    </xf>
    <xf numFmtId="3" fontId="4" fillId="0" borderId="0" xfId="0" applyNumberFormat="1" applyFont="1" applyAlignment="1">
      <alignment/>
    </xf>
    <xf numFmtId="0" fontId="4" fillId="0" borderId="10" xfId="0" applyFont="1" applyBorder="1" applyAlignment="1">
      <alignment vertical="top" wrapText="1"/>
    </xf>
    <xf numFmtId="0" fontId="9" fillId="0" borderId="0" xfId="0" applyFont="1" applyAlignment="1">
      <alignment/>
    </xf>
    <xf numFmtId="49" fontId="5" fillId="0" borderId="11" xfId="0" applyNumberFormat="1" applyFont="1" applyBorder="1" applyAlignment="1">
      <alignment/>
    </xf>
    <xf numFmtId="3" fontId="5" fillId="0" borderId="0" xfId="0" applyNumberFormat="1" applyFont="1" applyBorder="1" applyAlignment="1">
      <alignment horizontal="center"/>
    </xf>
    <xf numFmtId="0" fontId="4" fillId="0" borderId="7" xfId="0" applyFont="1" applyBorder="1" applyAlignment="1">
      <alignment/>
    </xf>
    <xf numFmtId="49" fontId="4" fillId="0" borderId="0" xfId="0" applyNumberFormat="1" applyFont="1" applyAlignment="1">
      <alignment/>
    </xf>
    <xf numFmtId="0" fontId="5" fillId="0" borderId="0" xfId="0" applyFont="1" applyBorder="1" applyAlignment="1">
      <alignment horizontal="center"/>
    </xf>
    <xf numFmtId="3" fontId="5" fillId="0" borderId="0" xfId="0" applyNumberFormat="1" applyFont="1" applyAlignment="1">
      <alignment/>
    </xf>
    <xf numFmtId="0" fontId="4" fillId="0" borderId="5" xfId="0" applyFont="1" applyBorder="1" applyAlignment="1">
      <alignment horizontal="left" wrapText="1"/>
    </xf>
    <xf numFmtId="0" fontId="5" fillId="0" borderId="5" xfId="0" applyFont="1" applyBorder="1" applyAlignment="1">
      <alignment horizontal="left" wrapText="1"/>
    </xf>
    <xf numFmtId="0" fontId="4" fillId="0" borderId="5" xfId="0" applyFont="1" applyBorder="1" applyAlignment="1">
      <alignment vertical="top" wrapText="1"/>
    </xf>
    <xf numFmtId="0" fontId="4" fillId="0" borderId="5" xfId="0" applyNumberFormat="1" applyFont="1" applyBorder="1" applyAlignment="1">
      <alignment vertical="top" wrapText="1"/>
    </xf>
    <xf numFmtId="3" fontId="4" fillId="0" borderId="0" xfId="0" applyNumberFormat="1" applyFont="1" applyBorder="1" applyAlignment="1">
      <alignment horizontal="center"/>
    </xf>
    <xf numFmtId="3" fontId="9" fillId="0" borderId="0" xfId="0" applyNumberFormat="1" applyFont="1" applyAlignment="1">
      <alignment/>
    </xf>
    <xf numFmtId="173" fontId="5" fillId="0" borderId="1" xfId="0" applyNumberFormat="1" applyFont="1" applyBorder="1" applyAlignment="1">
      <alignment horizontal="right"/>
    </xf>
    <xf numFmtId="173" fontId="5" fillId="0" borderId="3" xfId="0" applyNumberFormat="1" applyFont="1" applyBorder="1" applyAlignment="1">
      <alignment horizontal="right"/>
    </xf>
    <xf numFmtId="173" fontId="4" fillId="0" borderId="3" xfId="0" applyNumberFormat="1" applyFont="1" applyBorder="1" applyAlignment="1">
      <alignment horizontal="right"/>
    </xf>
    <xf numFmtId="173" fontId="5" fillId="0" borderId="11" xfId="0" applyNumberFormat="1" applyFont="1" applyBorder="1" applyAlignment="1">
      <alignment horizontal="right"/>
    </xf>
    <xf numFmtId="173" fontId="4" fillId="0" borderId="2" xfId="0" applyNumberFormat="1" applyFont="1" applyBorder="1" applyAlignment="1">
      <alignment horizontal="right"/>
    </xf>
    <xf numFmtId="173" fontId="5" fillId="0" borderId="5" xfId="0" applyNumberFormat="1" applyFont="1" applyBorder="1" applyAlignment="1">
      <alignment horizontal="right"/>
    </xf>
    <xf numFmtId="173" fontId="4" fillId="0" borderId="9" xfId="0" applyNumberFormat="1" applyFont="1" applyBorder="1" applyAlignment="1">
      <alignment horizontal="right"/>
    </xf>
    <xf numFmtId="173" fontId="5" fillId="0" borderId="12" xfId="0" applyNumberFormat="1" applyFont="1" applyBorder="1" applyAlignment="1">
      <alignment horizontal="right"/>
    </xf>
    <xf numFmtId="173" fontId="5" fillId="0" borderId="13" xfId="0" applyNumberFormat="1" applyFont="1" applyFill="1" applyBorder="1" applyAlignment="1">
      <alignment horizontal="right"/>
    </xf>
    <xf numFmtId="173" fontId="5" fillId="0" borderId="14" xfId="0" applyNumberFormat="1" applyFont="1" applyFill="1" applyBorder="1" applyAlignment="1">
      <alignment horizontal="right"/>
    </xf>
    <xf numFmtId="3" fontId="4" fillId="0" borderId="5" xfId="0" applyNumberFormat="1" applyFont="1" applyBorder="1" applyAlignment="1">
      <alignment horizontal="right"/>
    </xf>
    <xf numFmtId="173" fontId="4" fillId="0" borderId="14" xfId="0" applyNumberFormat="1" applyFont="1" applyFill="1" applyBorder="1" applyAlignment="1">
      <alignment horizontal="right"/>
    </xf>
    <xf numFmtId="3" fontId="5" fillId="0" borderId="15" xfId="0" applyNumberFormat="1" applyFont="1" applyBorder="1" applyAlignment="1">
      <alignment horizontal="right"/>
    </xf>
    <xf numFmtId="0" fontId="8" fillId="0" borderId="0" xfId="0" applyFont="1" applyAlignment="1">
      <alignment/>
    </xf>
    <xf numFmtId="3" fontId="7" fillId="0" borderId="0" xfId="0" applyNumberFormat="1" applyFont="1" applyAlignment="1">
      <alignment/>
    </xf>
    <xf numFmtId="3" fontId="8" fillId="0" borderId="0" xfId="0" applyNumberFormat="1" applyFont="1" applyAlignment="1">
      <alignment/>
    </xf>
    <xf numFmtId="9" fontId="4" fillId="0" borderId="0" xfId="19" applyNumberFormat="1" applyFont="1" applyBorder="1" applyAlignment="1">
      <alignment horizontal="center"/>
    </xf>
    <xf numFmtId="49" fontId="4" fillId="0" borderId="0" xfId="0" applyNumberFormat="1" applyFont="1" applyBorder="1" applyAlignment="1">
      <alignment horizontal="center"/>
    </xf>
    <xf numFmtId="3" fontId="5" fillId="0" borderId="0" xfId="0" applyNumberFormat="1" applyFont="1" applyBorder="1" applyAlignment="1">
      <alignment horizontal="right"/>
    </xf>
    <xf numFmtId="0" fontId="4" fillId="0" borderId="16" xfId="0" applyFont="1" applyBorder="1" applyAlignment="1">
      <alignment vertical="top" wrapText="1"/>
    </xf>
    <xf numFmtId="3" fontId="12" fillId="0" borderId="0" xfId="0" applyNumberFormat="1" applyFont="1" applyAlignment="1">
      <alignment/>
    </xf>
    <xf numFmtId="3" fontId="13" fillId="0" borderId="0" xfId="0" applyNumberFormat="1" applyFont="1" applyBorder="1" applyAlignment="1">
      <alignment horizontal="right"/>
    </xf>
    <xf numFmtId="0" fontId="12" fillId="0" borderId="0" xfId="0" applyFont="1" applyAlignment="1">
      <alignment/>
    </xf>
    <xf numFmtId="3" fontId="13" fillId="0" borderId="0" xfId="0" applyNumberFormat="1" applyFont="1" applyAlignment="1">
      <alignment/>
    </xf>
    <xf numFmtId="0" fontId="4" fillId="0" borderId="17" xfId="0" applyFont="1" applyBorder="1" applyAlignment="1">
      <alignment horizontal="center"/>
    </xf>
    <xf numFmtId="0" fontId="5" fillId="0" borderId="5" xfId="0" applyFont="1" applyBorder="1" applyAlignment="1">
      <alignment vertical="top" wrapText="1"/>
    </xf>
    <xf numFmtId="0" fontId="5" fillId="0" borderId="7" xfId="0" applyFont="1" applyBorder="1" applyAlignment="1">
      <alignment wrapText="1"/>
    </xf>
    <xf numFmtId="0" fontId="5" fillId="0" borderId="18" xfId="0" applyFont="1" applyBorder="1" applyAlignment="1">
      <alignment wrapText="1"/>
    </xf>
    <xf numFmtId="0" fontId="4" fillId="0" borderId="6" xfId="0" applyFont="1" applyBorder="1" applyAlignment="1">
      <alignment vertical="center" wrapText="1"/>
    </xf>
    <xf numFmtId="3" fontId="4" fillId="0" borderId="3" xfId="0" applyNumberFormat="1" applyFont="1" applyBorder="1" applyAlignment="1">
      <alignment horizontal="right" wrapText="1"/>
    </xf>
    <xf numFmtId="0" fontId="5" fillId="0" borderId="19" xfId="0" applyFont="1" applyBorder="1" applyAlignment="1">
      <alignment vertical="center" wrapText="1"/>
    </xf>
    <xf numFmtId="3" fontId="4" fillId="0" borderId="0" xfId="0" applyNumberFormat="1" applyFont="1" applyBorder="1" applyAlignment="1">
      <alignment horizontal="right" wrapText="1"/>
    </xf>
    <xf numFmtId="0" fontId="4" fillId="0" borderId="0" xfId="0" applyFont="1" applyAlignment="1">
      <alignment horizontal="left"/>
    </xf>
    <xf numFmtId="0" fontId="4" fillId="0" borderId="0" xfId="0" applyFont="1" applyAlignment="1">
      <alignment vertical="center"/>
    </xf>
    <xf numFmtId="0" fontId="5" fillId="0" borderId="8" xfId="0" applyFont="1" applyBorder="1" applyAlignment="1">
      <alignment vertical="center" wrapText="1"/>
    </xf>
    <xf numFmtId="187" fontId="4" fillId="0" borderId="10" xfId="0" applyNumberFormat="1" applyFont="1" applyBorder="1" applyAlignment="1">
      <alignment/>
    </xf>
    <xf numFmtId="187" fontId="4" fillId="0" borderId="10" xfId="0" applyNumberFormat="1" applyFont="1" applyBorder="1" applyAlignment="1">
      <alignment horizontal="right" wrapText="1"/>
    </xf>
    <xf numFmtId="187" fontId="4" fillId="0" borderId="10" xfId="0" applyNumberFormat="1" applyFont="1" applyBorder="1" applyAlignment="1">
      <alignment horizontal="right"/>
    </xf>
    <xf numFmtId="187" fontId="5" fillId="0" borderId="10" xfId="0" applyNumberFormat="1" applyFont="1" applyBorder="1" applyAlignment="1">
      <alignment horizontal="right"/>
    </xf>
    <xf numFmtId="187" fontId="5" fillId="0" borderId="4" xfId="0" applyNumberFormat="1" applyFont="1" applyBorder="1" applyAlignment="1">
      <alignment horizontal="right"/>
    </xf>
    <xf numFmtId="187" fontId="4" fillId="0" borderId="0" xfId="0" applyNumberFormat="1" applyFont="1" applyAlignment="1">
      <alignment/>
    </xf>
    <xf numFmtId="187" fontId="5" fillId="0" borderId="20" xfId="0" applyNumberFormat="1" applyFont="1" applyBorder="1" applyAlignment="1">
      <alignment/>
    </xf>
    <xf numFmtId="187" fontId="5" fillId="0" borderId="10" xfId="0" applyNumberFormat="1" applyFont="1" applyBorder="1" applyAlignment="1">
      <alignment/>
    </xf>
    <xf numFmtId="187" fontId="5" fillId="0" borderId="8" xfId="0" applyNumberFormat="1" applyFont="1" applyBorder="1" applyAlignment="1">
      <alignment/>
    </xf>
    <xf numFmtId="187" fontId="4" fillId="0" borderId="3" xfId="0" applyNumberFormat="1" applyFont="1" applyBorder="1" applyAlignment="1">
      <alignment horizontal="right" wrapText="1"/>
    </xf>
    <xf numFmtId="187" fontId="4" fillId="0" borderId="7" xfId="0" applyNumberFormat="1" applyFont="1" applyBorder="1" applyAlignment="1">
      <alignment/>
    </xf>
    <xf numFmtId="187" fontId="5" fillId="0" borderId="1" xfId="0" applyNumberFormat="1" applyFont="1" applyBorder="1" applyAlignment="1">
      <alignment horizontal="right" wrapText="1"/>
    </xf>
    <xf numFmtId="187" fontId="5" fillId="0" borderId="8" xfId="0" applyNumberFormat="1" applyFont="1" applyBorder="1" applyAlignment="1">
      <alignment horizontal="right"/>
    </xf>
    <xf numFmtId="187" fontId="5" fillId="0" borderId="6" xfId="0" applyNumberFormat="1" applyFont="1" applyBorder="1" applyAlignment="1">
      <alignment horizontal="right"/>
    </xf>
    <xf numFmtId="187" fontId="4" fillId="0" borderId="16" xfId="0" applyNumberFormat="1" applyFont="1" applyBorder="1" applyAlignment="1">
      <alignment horizontal="right"/>
    </xf>
    <xf numFmtId="187" fontId="4" fillId="0" borderId="6" xfId="0" applyNumberFormat="1" applyFont="1" applyBorder="1" applyAlignment="1">
      <alignment horizontal="right"/>
    </xf>
    <xf numFmtId="187" fontId="5" fillId="0" borderId="21" xfId="0" applyNumberFormat="1" applyFont="1" applyBorder="1" applyAlignment="1">
      <alignment horizontal="right"/>
    </xf>
    <xf numFmtId="187" fontId="5" fillId="0" borderId="19" xfId="0" applyNumberFormat="1" applyFont="1" applyBorder="1" applyAlignment="1">
      <alignment horizontal="right"/>
    </xf>
    <xf numFmtId="187" fontId="5" fillId="0" borderId="3" xfId="0" applyNumberFormat="1" applyFont="1" applyBorder="1" applyAlignment="1">
      <alignment horizontal="right"/>
    </xf>
    <xf numFmtId="187" fontId="4" fillId="0" borderId="3" xfId="0" applyNumberFormat="1" applyFont="1" applyBorder="1" applyAlignment="1">
      <alignment horizontal="right"/>
    </xf>
    <xf numFmtId="187" fontId="4" fillId="0" borderId="2" xfId="0" applyNumberFormat="1" applyFont="1" applyBorder="1" applyAlignment="1">
      <alignment horizontal="right"/>
    </xf>
    <xf numFmtId="187" fontId="4" fillId="0" borderId="7" xfId="0" applyNumberFormat="1" applyFont="1" applyBorder="1" applyAlignment="1">
      <alignment horizontal="right"/>
    </xf>
    <xf numFmtId="187" fontId="5" fillId="0" borderId="22" xfId="0" applyNumberFormat="1" applyFont="1" applyBorder="1" applyAlignment="1">
      <alignment horizontal="right"/>
    </xf>
    <xf numFmtId="187" fontId="4" fillId="0" borderId="5" xfId="0" applyNumberFormat="1" applyFont="1" applyBorder="1" applyAlignment="1">
      <alignment/>
    </xf>
    <xf numFmtId="187" fontId="5" fillId="0" borderId="1" xfId="0" applyNumberFormat="1" applyFont="1" applyBorder="1" applyAlignment="1">
      <alignment/>
    </xf>
    <xf numFmtId="187" fontId="5" fillId="0" borderId="11" xfId="0" applyNumberFormat="1" applyFont="1" applyBorder="1" applyAlignment="1">
      <alignment horizontal="right"/>
    </xf>
    <xf numFmtId="187" fontId="5" fillId="0" borderId="5" xfId="0" applyNumberFormat="1" applyFont="1" applyBorder="1" applyAlignment="1">
      <alignment horizontal="right"/>
    </xf>
    <xf numFmtId="187" fontId="5" fillId="0" borderId="1" xfId="0" applyNumberFormat="1" applyFont="1" applyBorder="1" applyAlignment="1">
      <alignment horizontal="right"/>
    </xf>
    <xf numFmtId="187" fontId="4" fillId="0" borderId="5" xfId="0" applyNumberFormat="1" applyFont="1" applyBorder="1" applyAlignment="1">
      <alignment horizontal="right"/>
    </xf>
    <xf numFmtId="187" fontId="5" fillId="0" borderId="5" xfId="0" applyNumberFormat="1" applyFont="1" applyBorder="1" applyAlignment="1">
      <alignment/>
    </xf>
    <xf numFmtId="187" fontId="5" fillId="0" borderId="5" xfId="0" applyNumberFormat="1" applyFont="1" applyBorder="1" applyAlignment="1">
      <alignment/>
    </xf>
    <xf numFmtId="187" fontId="5" fillId="0" borderId="7" xfId="0" applyNumberFormat="1" applyFont="1" applyBorder="1" applyAlignment="1">
      <alignment/>
    </xf>
    <xf numFmtId="187" fontId="4" fillId="0" borderId="0" xfId="0" applyNumberFormat="1" applyFont="1" applyBorder="1" applyAlignment="1">
      <alignment horizontal="right" wrapText="1"/>
    </xf>
    <xf numFmtId="187" fontId="5" fillId="0" borderId="22" xfId="0" applyNumberFormat="1" applyFont="1" applyBorder="1" applyAlignment="1">
      <alignment horizontal="right" wrapText="1"/>
    </xf>
    <xf numFmtId="190" fontId="4" fillId="0" borderId="0" xfId="0" applyNumberFormat="1" applyFont="1" applyBorder="1" applyAlignment="1">
      <alignment horizontal="right"/>
    </xf>
    <xf numFmtId="190" fontId="4" fillId="0" borderId="0" xfId="0" applyNumberFormat="1" applyFont="1" applyAlignment="1">
      <alignment/>
    </xf>
    <xf numFmtId="4" fontId="11" fillId="0" borderId="0" xfId="0" applyNumberFormat="1" applyFont="1" applyBorder="1" applyAlignment="1">
      <alignment horizontal="right"/>
    </xf>
    <xf numFmtId="4" fontId="13" fillId="0" borderId="0" xfId="0" applyNumberFormat="1" applyFont="1" applyBorder="1" applyAlignment="1">
      <alignment horizontal="right"/>
    </xf>
    <xf numFmtId="3" fontId="5" fillId="0" borderId="3" xfId="0" applyNumberFormat="1" applyFont="1" applyBorder="1" applyAlignment="1">
      <alignment horizontal="right"/>
    </xf>
    <xf numFmtId="187" fontId="4" fillId="0" borderId="0" xfId="0" applyNumberFormat="1" applyFont="1" applyBorder="1" applyAlignment="1">
      <alignment horizontal="center"/>
    </xf>
    <xf numFmtId="187" fontId="4" fillId="0" borderId="17" xfId="0" applyNumberFormat="1" applyFont="1" applyBorder="1" applyAlignment="1">
      <alignment horizontal="center"/>
    </xf>
    <xf numFmtId="187" fontId="9" fillId="0" borderId="0" xfId="0" applyNumberFormat="1" applyFont="1" applyAlignment="1">
      <alignment horizontal="center"/>
    </xf>
    <xf numFmtId="187" fontId="9" fillId="0" borderId="0" xfId="0" applyNumberFormat="1" applyFont="1" applyAlignment="1">
      <alignment/>
    </xf>
    <xf numFmtId="187" fontId="4" fillId="0" borderId="0" xfId="0" applyNumberFormat="1" applyFont="1" applyAlignment="1">
      <alignment horizontal="center"/>
    </xf>
    <xf numFmtId="187" fontId="5" fillId="0" borderId="23" xfId="0" applyNumberFormat="1" applyFont="1" applyBorder="1" applyAlignment="1">
      <alignment horizontal="right"/>
    </xf>
    <xf numFmtId="187" fontId="5" fillId="0" borderId="24" xfId="0" applyNumberFormat="1" applyFont="1" applyBorder="1" applyAlignment="1">
      <alignment horizontal="right" wrapText="1"/>
    </xf>
    <xf numFmtId="190" fontId="4" fillId="0" borderId="0" xfId="0" applyNumberFormat="1" applyFont="1" applyBorder="1" applyAlignment="1">
      <alignment horizontal="right" wrapText="1"/>
    </xf>
    <xf numFmtId="187" fontId="5" fillId="0" borderId="0" xfId="0" applyNumberFormat="1" applyFont="1" applyAlignment="1">
      <alignment/>
    </xf>
    <xf numFmtId="0" fontId="5" fillId="0" borderId="23" xfId="0" applyFont="1" applyBorder="1" applyAlignment="1">
      <alignment horizontal="center"/>
    </xf>
    <xf numFmtId="187" fontId="5" fillId="0" borderId="25" xfId="0" applyNumberFormat="1" applyFont="1" applyFill="1" applyBorder="1" applyAlignment="1">
      <alignment horizontal="center"/>
    </xf>
    <xf numFmtId="187" fontId="5" fillId="0" borderId="7" xfId="0" applyNumberFormat="1" applyFont="1" applyBorder="1" applyAlignment="1">
      <alignment horizontal="center"/>
    </xf>
    <xf numFmtId="0" fontId="14" fillId="0" borderId="4" xfId="0" applyFont="1" applyFill="1" applyBorder="1" applyAlignment="1">
      <alignment horizontal="center"/>
    </xf>
    <xf numFmtId="0" fontId="14" fillId="0" borderId="3" xfId="0" applyFont="1" applyBorder="1" applyAlignment="1">
      <alignment horizontal="center"/>
    </xf>
    <xf numFmtId="0" fontId="14" fillId="0" borderId="7" xfId="0" applyFont="1" applyBorder="1" applyAlignment="1">
      <alignment horizontal="center"/>
    </xf>
    <xf numFmtId="187" fontId="4" fillId="0" borderId="21" xfId="0" applyNumberFormat="1" applyFont="1" applyBorder="1" applyAlignment="1">
      <alignment horizontal="right" wrapText="1"/>
    </xf>
    <xf numFmtId="187" fontId="4" fillId="0" borderId="5" xfId="0" applyNumberFormat="1" applyFont="1" applyBorder="1" applyAlignment="1">
      <alignment horizontal="right" wrapText="1"/>
    </xf>
    <xf numFmtId="173" fontId="5" fillId="0" borderId="9" xfId="0" applyNumberFormat="1" applyFont="1" applyFill="1" applyBorder="1" applyAlignment="1">
      <alignment horizontal="right"/>
    </xf>
    <xf numFmtId="173" fontId="5" fillId="0" borderId="1" xfId="0" applyNumberFormat="1" applyFont="1" applyFill="1" applyBorder="1" applyAlignment="1">
      <alignment horizontal="right"/>
    </xf>
    <xf numFmtId="187" fontId="5" fillId="0" borderId="15" xfId="0" applyNumberFormat="1" applyFont="1" applyBorder="1" applyAlignment="1">
      <alignment horizontal="right"/>
    </xf>
    <xf numFmtId="187" fontId="5" fillId="0" borderId="26" xfId="0" applyNumberFormat="1" applyFont="1" applyBorder="1" applyAlignment="1">
      <alignment horizontal="right"/>
    </xf>
    <xf numFmtId="0" fontId="6" fillId="0" borderId="0" xfId="0" applyFont="1" applyAlignment="1">
      <alignment horizontal="center"/>
    </xf>
    <xf numFmtId="0" fontId="6" fillId="0" borderId="0" xfId="0" applyFont="1" applyAlignment="1">
      <alignment horizontal="center"/>
    </xf>
    <xf numFmtId="0" fontId="9" fillId="0" borderId="0" xfId="0" applyFont="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dimension ref="A1:K346"/>
  <sheetViews>
    <sheetView tabSelected="1" view="pageBreakPreview" zoomScaleSheetLayoutView="100" workbookViewId="0" topLeftCell="A1">
      <selection activeCell="G8" sqref="G8"/>
    </sheetView>
  </sheetViews>
  <sheetFormatPr defaultColWidth="9.00390625" defaultRowHeight="12.75"/>
  <cols>
    <col min="1" max="1" width="62.375" style="1" customWidth="1"/>
    <col min="2" max="2" width="11.75390625" style="112" customWidth="1"/>
    <col min="3" max="3" width="12.125" style="113" customWidth="1"/>
    <col min="4" max="4" width="9.375" style="23" customWidth="1"/>
    <col min="5" max="5" width="4.125" style="1" customWidth="1"/>
    <col min="6" max="6" width="9.375" style="12" customWidth="1"/>
    <col min="7" max="7" width="18.125" style="1" customWidth="1"/>
    <col min="8" max="8" width="7.625" style="11" customWidth="1"/>
    <col min="9" max="16384" width="9.125" style="1" customWidth="1"/>
  </cols>
  <sheetData>
    <row r="1" spans="1:9" ht="15.75">
      <c r="A1" s="68" t="s">
        <v>70</v>
      </c>
      <c r="B1" s="133" t="s">
        <v>75</v>
      </c>
      <c r="C1" s="133"/>
      <c r="D1" s="133"/>
      <c r="I1" s="69"/>
    </row>
    <row r="2" spans="2:9" ht="15.75">
      <c r="B2" s="133" t="s">
        <v>76</v>
      </c>
      <c r="C2" s="133"/>
      <c r="D2" s="133"/>
      <c r="H2" s="68"/>
      <c r="I2" s="69"/>
    </row>
    <row r="3" spans="2:9" ht="15.75">
      <c r="B3" s="133" t="s">
        <v>77</v>
      </c>
      <c r="C3" s="133"/>
      <c r="D3" s="133"/>
      <c r="H3" s="68"/>
      <c r="I3" s="69"/>
    </row>
    <row r="4" spans="2:9" ht="15.75">
      <c r="B4" s="133" t="s">
        <v>79</v>
      </c>
      <c r="C4" s="133"/>
      <c r="D4" s="133"/>
      <c r="H4" s="68"/>
      <c r="I4" s="69"/>
    </row>
    <row r="5" spans="1:9" ht="15.75">
      <c r="A5" s="131"/>
      <c r="B5" s="131"/>
      <c r="C5" s="131"/>
      <c r="D5" s="131"/>
      <c r="H5" s="68"/>
      <c r="I5" s="69"/>
    </row>
    <row r="6" spans="1:9" ht="15.75">
      <c r="A6" s="132" t="s">
        <v>78</v>
      </c>
      <c r="B6" s="132"/>
      <c r="C6" s="132"/>
      <c r="D6" s="132"/>
      <c r="H6" s="68"/>
      <c r="I6" s="69"/>
    </row>
    <row r="7" spans="1:9" ht="15.75">
      <c r="A7" s="131"/>
      <c r="B7" s="131"/>
      <c r="C7" s="131"/>
      <c r="D7" s="131"/>
      <c r="H7" s="68"/>
      <c r="I7" s="69"/>
    </row>
    <row r="8" spans="1:9" ht="15.75">
      <c r="A8" s="132" t="s">
        <v>71</v>
      </c>
      <c r="B8" s="132"/>
      <c r="C8" s="132"/>
      <c r="D8" s="132"/>
      <c r="E8" s="11"/>
      <c r="H8" s="68"/>
      <c r="I8" s="69"/>
    </row>
    <row r="9" spans="1:4" ht="16.5" customHeight="1" thickBot="1">
      <c r="A9" s="12"/>
      <c r="B9" s="110"/>
      <c r="C9" s="111" t="s">
        <v>74</v>
      </c>
      <c r="D9" s="60"/>
    </row>
    <row r="10" spans="1:4" ht="12.75">
      <c r="A10" s="119" t="s">
        <v>6</v>
      </c>
      <c r="B10" s="19" t="s">
        <v>27</v>
      </c>
      <c r="C10" s="120" t="s">
        <v>29</v>
      </c>
      <c r="D10" s="122" t="s">
        <v>30</v>
      </c>
    </row>
    <row r="11" spans="1:4" ht="12.75">
      <c r="A11" s="13" t="s">
        <v>3</v>
      </c>
      <c r="B11" s="18">
        <v>2005</v>
      </c>
      <c r="C11" s="17">
        <v>2005</v>
      </c>
      <c r="D11" s="123" t="s">
        <v>31</v>
      </c>
    </row>
    <row r="12" spans="1:4" ht="13.5" thickBot="1">
      <c r="A12" s="15"/>
      <c r="B12" s="121" t="s">
        <v>32</v>
      </c>
      <c r="C12" s="25" t="s">
        <v>32</v>
      </c>
      <c r="D12" s="124" t="s">
        <v>51</v>
      </c>
    </row>
    <row r="13" spans="1:4" ht="13.5" thickBot="1">
      <c r="A13" s="14" t="s">
        <v>26</v>
      </c>
      <c r="B13" s="83">
        <f>SUM(B14,B16,B19,B25,B24)</f>
        <v>186174</v>
      </c>
      <c r="C13" s="95">
        <f>C14+C16+C19+C24+C25</f>
        <v>189635.7</v>
      </c>
      <c r="D13" s="36">
        <f aca="true" t="shared" si="0" ref="D13:D28">(C13/B13)*100</f>
        <v>101.85938960327437</v>
      </c>
    </row>
    <row r="14" spans="1:6" ht="12.75">
      <c r="A14" s="7" t="s">
        <v>14</v>
      </c>
      <c r="B14" s="84">
        <f>SUM(B15:B15)</f>
        <v>73531</v>
      </c>
      <c r="C14" s="89">
        <f>SUM(C15)</f>
        <v>77452.1</v>
      </c>
      <c r="D14" s="37">
        <f t="shared" si="0"/>
        <v>105.33258081625438</v>
      </c>
      <c r="F14" s="52"/>
    </row>
    <row r="15" spans="1:4" ht="12.75">
      <c r="A15" s="3" t="s">
        <v>4</v>
      </c>
      <c r="B15" s="85">
        <v>73531</v>
      </c>
      <c r="C15" s="90">
        <v>77452.1</v>
      </c>
      <c r="D15" s="40">
        <f t="shared" si="0"/>
        <v>105.33258081625438</v>
      </c>
    </row>
    <row r="16" spans="1:6" ht="12.75">
      <c r="A16" s="4" t="s">
        <v>1</v>
      </c>
      <c r="B16" s="84">
        <f>SUM(B17:B18)</f>
        <v>51919</v>
      </c>
      <c r="C16" s="96">
        <f>SUM(C17:C18)</f>
        <v>56169.5</v>
      </c>
      <c r="D16" s="37">
        <f t="shared" si="0"/>
        <v>108.18679096284598</v>
      </c>
      <c r="F16" s="53"/>
    </row>
    <row r="17" spans="1:4" ht="25.5">
      <c r="A17" s="10" t="s">
        <v>33</v>
      </c>
      <c r="B17" s="86">
        <v>11861</v>
      </c>
      <c r="C17" s="90">
        <v>18662.7</v>
      </c>
      <c r="D17" s="38">
        <f t="shared" si="0"/>
        <v>157.34508051597672</v>
      </c>
    </row>
    <row r="18" spans="1:6" ht="12.75">
      <c r="A18" s="3" t="s">
        <v>24</v>
      </c>
      <c r="B18" s="85">
        <v>40058</v>
      </c>
      <c r="C18" s="91">
        <v>37506.8</v>
      </c>
      <c r="D18" s="40">
        <f t="shared" si="0"/>
        <v>93.63123470967099</v>
      </c>
      <c r="F18" s="34"/>
    </row>
    <row r="19" spans="1:4" ht="12.75">
      <c r="A19" s="4" t="s">
        <v>2</v>
      </c>
      <c r="B19" s="84">
        <f>SUM(B20:B23)</f>
        <v>48543</v>
      </c>
      <c r="C19" s="89">
        <f>SUM(C20:C23)</f>
        <v>44190.7</v>
      </c>
      <c r="D19" s="37">
        <f t="shared" si="0"/>
        <v>91.03413468471253</v>
      </c>
    </row>
    <row r="20" spans="1:4" ht="12.75">
      <c r="A20" s="5" t="s">
        <v>7</v>
      </c>
      <c r="B20" s="86">
        <v>3323</v>
      </c>
      <c r="C20" s="90">
        <v>3251.8</v>
      </c>
      <c r="D20" s="38">
        <f t="shared" si="0"/>
        <v>97.85735780920855</v>
      </c>
    </row>
    <row r="21" spans="1:4" ht="12.75">
      <c r="A21" s="5" t="s">
        <v>8</v>
      </c>
      <c r="B21" s="86">
        <v>12806</v>
      </c>
      <c r="C21" s="90">
        <v>10338</v>
      </c>
      <c r="D21" s="38">
        <f t="shared" si="0"/>
        <v>80.72778385131969</v>
      </c>
    </row>
    <row r="22" spans="1:4" ht="12.75">
      <c r="A22" s="5" t="s">
        <v>13</v>
      </c>
      <c r="B22" s="86">
        <v>463</v>
      </c>
      <c r="C22" s="90">
        <v>436.5</v>
      </c>
      <c r="D22" s="38">
        <f t="shared" si="0"/>
        <v>94.27645788336933</v>
      </c>
    </row>
    <row r="23" spans="1:4" ht="12.75">
      <c r="A23" s="3" t="s">
        <v>5</v>
      </c>
      <c r="B23" s="85">
        <f>22726+9225</f>
        <v>31951</v>
      </c>
      <c r="C23" s="90">
        <v>30164.4</v>
      </c>
      <c r="D23" s="38">
        <f t="shared" si="0"/>
        <v>94.40831272886608</v>
      </c>
    </row>
    <row r="24" spans="1:4" ht="12.75">
      <c r="A24" s="8" t="s">
        <v>11</v>
      </c>
      <c r="B24" s="74">
        <v>9221</v>
      </c>
      <c r="C24" s="97">
        <v>9238.2</v>
      </c>
      <c r="D24" s="41">
        <f t="shared" si="0"/>
        <v>100.18653074503851</v>
      </c>
    </row>
    <row r="25" spans="1:6" ht="12.75">
      <c r="A25" s="24" t="s">
        <v>12</v>
      </c>
      <c r="B25" s="87">
        <f>SUM(B26:B29)</f>
        <v>2960</v>
      </c>
      <c r="C25" s="96">
        <f>SUM(C26:C29)</f>
        <v>2585.2000000000003</v>
      </c>
      <c r="D25" s="39">
        <f t="shared" si="0"/>
        <v>87.33783783783785</v>
      </c>
      <c r="F25" s="25"/>
    </row>
    <row r="26" spans="1:4" ht="12.75">
      <c r="A26" s="5" t="s">
        <v>10</v>
      </c>
      <c r="B26" s="86">
        <v>2050</v>
      </c>
      <c r="C26" s="90">
        <v>1699.4</v>
      </c>
      <c r="D26" s="38">
        <f t="shared" si="0"/>
        <v>82.89756097560976</v>
      </c>
    </row>
    <row r="27" spans="1:4" ht="12.75">
      <c r="A27" s="5" t="s">
        <v>9</v>
      </c>
      <c r="B27" s="86">
        <v>770</v>
      </c>
      <c r="C27" s="90">
        <v>712</v>
      </c>
      <c r="D27" s="38">
        <f t="shared" si="0"/>
        <v>92.46753246753246</v>
      </c>
    </row>
    <row r="28" spans="1:4" ht="12.75">
      <c r="A28" s="5" t="s">
        <v>0</v>
      </c>
      <c r="B28" s="86">
        <v>140</v>
      </c>
      <c r="C28" s="90">
        <v>-237</v>
      </c>
      <c r="D28" s="38">
        <f t="shared" si="0"/>
        <v>-169.28571428571428</v>
      </c>
    </row>
    <row r="29" spans="1:4" ht="13.5" thickBot="1">
      <c r="A29" s="9" t="s">
        <v>28</v>
      </c>
      <c r="B29" s="86"/>
      <c r="C29" s="90">
        <v>410.8</v>
      </c>
      <c r="D29" s="38"/>
    </row>
    <row r="30" spans="1:8" s="6" customFormat="1" ht="13.5" thickBot="1">
      <c r="A30" s="16" t="s">
        <v>25</v>
      </c>
      <c r="B30" s="88">
        <f>B32+B37+B38+B39+B40+B41+B42</f>
        <v>38450</v>
      </c>
      <c r="C30" s="98">
        <f>C32+C37+C38+C39+C40+C41+C42</f>
        <v>46096.6</v>
      </c>
      <c r="D30" s="36">
        <f>(C30/B30)*100</f>
        <v>119.88712613784134</v>
      </c>
      <c r="F30" s="12"/>
      <c r="H30" s="49"/>
    </row>
    <row r="31" spans="1:4" ht="12.75">
      <c r="A31" s="4" t="s">
        <v>15</v>
      </c>
      <c r="B31" s="89"/>
      <c r="C31" s="90"/>
      <c r="D31" s="38"/>
    </row>
    <row r="32" spans="1:8" s="6" customFormat="1" ht="12.75">
      <c r="A32" s="4" t="s">
        <v>16</v>
      </c>
      <c r="B32" s="89">
        <f>SUM(B33:B36)</f>
        <v>26715</v>
      </c>
      <c r="C32" s="89">
        <f>SUM(C33:C36)</f>
        <v>37916.1</v>
      </c>
      <c r="D32" s="37">
        <f aca="true" t="shared" si="1" ref="D32:D70">(C32/B32)*100</f>
        <v>141.9281302638967</v>
      </c>
      <c r="F32" s="28"/>
      <c r="H32" s="49"/>
    </row>
    <row r="33" spans="1:8" s="6" customFormat="1" ht="12.75">
      <c r="A33" s="5" t="s">
        <v>53</v>
      </c>
      <c r="B33" s="90">
        <v>8160</v>
      </c>
      <c r="C33" s="90">
        <v>16119.3</v>
      </c>
      <c r="D33" s="38">
        <f t="shared" si="1"/>
        <v>197.54044117647058</v>
      </c>
      <c r="F33" s="28"/>
      <c r="H33" s="49"/>
    </row>
    <row r="34" spans="1:4" ht="12.75">
      <c r="A34" s="5" t="s">
        <v>17</v>
      </c>
      <c r="B34" s="90">
        <v>5000</v>
      </c>
      <c r="C34" s="90">
        <v>5683</v>
      </c>
      <c r="D34" s="38">
        <f t="shared" si="1"/>
        <v>113.66000000000001</v>
      </c>
    </row>
    <row r="35" spans="1:5" ht="12.75">
      <c r="A35" s="5" t="s">
        <v>23</v>
      </c>
      <c r="B35" s="90">
        <v>11655</v>
      </c>
      <c r="C35" s="90">
        <v>14144.7</v>
      </c>
      <c r="D35" s="38">
        <f t="shared" si="1"/>
        <v>121.36164736164736</v>
      </c>
      <c r="E35" s="21"/>
    </row>
    <row r="36" spans="1:4" ht="15" customHeight="1">
      <c r="A36" s="20" t="s">
        <v>34</v>
      </c>
      <c r="B36" s="91">
        <v>1900</v>
      </c>
      <c r="C36" s="91">
        <v>1969.1</v>
      </c>
      <c r="D36" s="40">
        <f t="shared" si="1"/>
        <v>103.63684210526316</v>
      </c>
    </row>
    <row r="37" spans="1:4" ht="12.75">
      <c r="A37" s="9" t="s">
        <v>18</v>
      </c>
      <c r="B37" s="90">
        <v>2400</v>
      </c>
      <c r="C37" s="90">
        <v>432</v>
      </c>
      <c r="D37" s="42">
        <f t="shared" si="1"/>
        <v>18</v>
      </c>
    </row>
    <row r="38" spans="1:4" ht="12.75">
      <c r="A38" s="5" t="s">
        <v>19</v>
      </c>
      <c r="B38" s="90">
        <v>62</v>
      </c>
      <c r="C38" s="90">
        <v>51.2</v>
      </c>
      <c r="D38" s="42">
        <f t="shared" si="1"/>
        <v>82.58064516129032</v>
      </c>
    </row>
    <row r="39" spans="1:4" ht="25.5" customHeight="1">
      <c r="A39" s="10" t="s">
        <v>35</v>
      </c>
      <c r="B39" s="90">
        <v>870</v>
      </c>
      <c r="C39" s="90">
        <v>1187.1</v>
      </c>
      <c r="D39" s="42">
        <f t="shared" si="1"/>
        <v>136.44827586206895</v>
      </c>
    </row>
    <row r="40" spans="1:4" ht="12.75">
      <c r="A40" s="5" t="s">
        <v>20</v>
      </c>
      <c r="B40" s="90">
        <v>369</v>
      </c>
      <c r="C40" s="90">
        <v>478.3</v>
      </c>
      <c r="D40" s="42">
        <f t="shared" si="1"/>
        <v>129.62059620596207</v>
      </c>
    </row>
    <row r="41" spans="1:4" ht="12.75">
      <c r="A41" s="5" t="s">
        <v>21</v>
      </c>
      <c r="B41" s="90">
        <v>7788</v>
      </c>
      <c r="C41" s="90">
        <v>5984.5</v>
      </c>
      <c r="D41" s="42">
        <f t="shared" si="1"/>
        <v>76.84257832562918</v>
      </c>
    </row>
    <row r="42" spans="1:5" ht="13.5" thickBot="1">
      <c r="A42" s="26" t="s">
        <v>22</v>
      </c>
      <c r="B42" s="92">
        <v>246</v>
      </c>
      <c r="C42" s="90">
        <v>47.4</v>
      </c>
      <c r="D42" s="42">
        <f t="shared" si="1"/>
        <v>19.26829268292683</v>
      </c>
      <c r="E42" s="27"/>
    </row>
    <row r="43" spans="1:8" s="6" customFormat="1" ht="13.5" thickBot="1">
      <c r="A43" s="2" t="s">
        <v>36</v>
      </c>
      <c r="B43" s="93">
        <f>SUM(B13,B30)</f>
        <v>224624</v>
      </c>
      <c r="C43" s="98">
        <f>SUM(C13,C30)</f>
        <v>235732.30000000002</v>
      </c>
      <c r="D43" s="43">
        <f t="shared" si="1"/>
        <v>104.9452863451813</v>
      </c>
      <c r="F43" s="28"/>
      <c r="G43" s="118"/>
      <c r="H43" s="49"/>
    </row>
    <row r="44" spans="1:8" s="6" customFormat="1" ht="12.75">
      <c r="A44" s="7" t="s">
        <v>37</v>
      </c>
      <c r="B44" s="115">
        <f>B45+B49+B67+B68+B69</f>
        <v>796733</v>
      </c>
      <c r="C44" s="75">
        <f>C45+C49+C67+C68+C69</f>
        <v>782492.9</v>
      </c>
      <c r="D44" s="44">
        <f t="shared" si="1"/>
        <v>98.21268856693523</v>
      </c>
      <c r="F44" s="54"/>
      <c r="H44" s="51"/>
    </row>
    <row r="45" spans="1:8" s="6" customFormat="1" ht="12.75">
      <c r="A45" s="8" t="s">
        <v>38</v>
      </c>
      <c r="B45" s="74">
        <f>SUM(B46:B48)</f>
        <v>297626</v>
      </c>
      <c r="C45" s="97">
        <f>SUM(C46:C48)</f>
        <v>297626</v>
      </c>
      <c r="D45" s="45">
        <f t="shared" si="1"/>
        <v>100</v>
      </c>
      <c r="F45" s="54"/>
      <c r="H45" s="51"/>
    </row>
    <row r="46" spans="1:8" ht="28.5" customHeight="1">
      <c r="A46" s="30" t="s">
        <v>60</v>
      </c>
      <c r="B46" s="72">
        <v>193677</v>
      </c>
      <c r="C46" s="99">
        <v>193677</v>
      </c>
      <c r="D46" s="47">
        <f t="shared" si="1"/>
        <v>100</v>
      </c>
      <c r="E46" s="21"/>
      <c r="F46" s="54"/>
      <c r="H46" s="51"/>
    </row>
    <row r="47" spans="1:8" ht="42" customHeight="1">
      <c r="A47" s="30" t="s">
        <v>52</v>
      </c>
      <c r="B47" s="72">
        <v>83171</v>
      </c>
      <c r="C47" s="99">
        <v>83171</v>
      </c>
      <c r="D47" s="47">
        <f t="shared" si="1"/>
        <v>100</v>
      </c>
      <c r="E47" s="21"/>
      <c r="F47" s="54"/>
      <c r="G47" s="46"/>
      <c r="H47" s="51"/>
    </row>
    <row r="48" spans="1:8" ht="25.5">
      <c r="A48" s="30" t="s">
        <v>39</v>
      </c>
      <c r="B48" s="71">
        <f>5873+14905</f>
        <v>20778</v>
      </c>
      <c r="C48" s="94">
        <f>5873+14905</f>
        <v>20778</v>
      </c>
      <c r="D48" s="47">
        <f t="shared" si="1"/>
        <v>100</v>
      </c>
      <c r="E48" s="21"/>
      <c r="F48" s="54"/>
      <c r="G48" s="105"/>
      <c r="H48" s="51"/>
    </row>
    <row r="49" spans="1:8" ht="12.75">
      <c r="A49" s="31" t="s">
        <v>40</v>
      </c>
      <c r="B49" s="74">
        <f>SUM(B50:B66)</f>
        <v>453695</v>
      </c>
      <c r="C49" s="97">
        <f>SUM(C50:C66)</f>
        <v>439454.6</v>
      </c>
      <c r="D49" s="45">
        <f t="shared" si="1"/>
        <v>96.86123937887787</v>
      </c>
      <c r="E49" s="21"/>
      <c r="F49" s="54"/>
      <c r="G49" s="106"/>
      <c r="H49" s="51"/>
    </row>
    <row r="50" spans="1:8" ht="57.75" customHeight="1">
      <c r="A50" s="22" t="s">
        <v>54</v>
      </c>
      <c r="B50" s="72">
        <v>108334</v>
      </c>
      <c r="C50" s="99">
        <v>108334</v>
      </c>
      <c r="D50" s="47">
        <f t="shared" si="1"/>
        <v>100</v>
      </c>
      <c r="E50" s="21"/>
      <c r="F50" s="54"/>
      <c r="G50" s="106"/>
      <c r="H50" s="51"/>
    </row>
    <row r="51" spans="1:8" ht="99" customHeight="1">
      <c r="A51" s="22" t="s">
        <v>55</v>
      </c>
      <c r="B51" s="73">
        <v>36531.1</v>
      </c>
      <c r="C51" s="99">
        <v>36531.1</v>
      </c>
      <c r="D51" s="47">
        <f t="shared" si="1"/>
        <v>100</v>
      </c>
      <c r="E51" s="21"/>
      <c r="F51" s="54"/>
      <c r="H51" s="51"/>
    </row>
    <row r="52" spans="1:8" ht="38.25">
      <c r="A52" s="32" t="s">
        <v>41</v>
      </c>
      <c r="B52" s="72">
        <v>51372</v>
      </c>
      <c r="C52" s="99">
        <v>51372</v>
      </c>
      <c r="D52" s="47">
        <f t="shared" si="1"/>
        <v>100</v>
      </c>
      <c r="E52" s="21"/>
      <c r="F52" s="54"/>
      <c r="H52" s="29"/>
    </row>
    <row r="53" spans="1:10" ht="25.5">
      <c r="A53" s="32" t="s">
        <v>42</v>
      </c>
      <c r="B53" s="72">
        <v>18170</v>
      </c>
      <c r="C53" s="99">
        <v>18170</v>
      </c>
      <c r="D53" s="47">
        <f t="shared" si="1"/>
        <v>100</v>
      </c>
      <c r="E53" s="21"/>
      <c r="F53" s="54"/>
      <c r="H53" s="51"/>
      <c r="J53" s="21"/>
    </row>
    <row r="54" spans="1:10" ht="42.75" customHeight="1">
      <c r="A54" s="32" t="s">
        <v>63</v>
      </c>
      <c r="B54" s="125">
        <v>2559</v>
      </c>
      <c r="C54" s="99">
        <v>2559</v>
      </c>
      <c r="D54" s="47">
        <f t="shared" si="1"/>
        <v>100</v>
      </c>
      <c r="E54" s="21"/>
      <c r="F54" s="107"/>
      <c r="H54" s="51"/>
      <c r="J54" s="21"/>
    </row>
    <row r="55" spans="1:8" ht="25.5">
      <c r="A55" s="55" t="s">
        <v>56</v>
      </c>
      <c r="B55" s="73">
        <v>41223</v>
      </c>
      <c r="C55" s="99">
        <v>41223</v>
      </c>
      <c r="D55" s="47">
        <f t="shared" si="1"/>
        <v>100</v>
      </c>
      <c r="E55" s="21"/>
      <c r="F55" s="54"/>
      <c r="H55" s="51"/>
    </row>
    <row r="56" spans="1:8" s="58" customFormat="1" ht="25.5">
      <c r="A56" s="22" t="s">
        <v>57</v>
      </c>
      <c r="B56" s="73">
        <v>4380</v>
      </c>
      <c r="C56" s="99">
        <v>4380</v>
      </c>
      <c r="D56" s="47">
        <f t="shared" si="1"/>
        <v>100</v>
      </c>
      <c r="E56" s="56"/>
      <c r="F56" s="108"/>
      <c r="H56" s="59"/>
    </row>
    <row r="57" spans="1:8" ht="27.75" customHeight="1">
      <c r="A57" s="22" t="s">
        <v>58</v>
      </c>
      <c r="B57" s="72">
        <v>126499</v>
      </c>
      <c r="C57" s="99">
        <v>114394</v>
      </c>
      <c r="D57" s="47">
        <f t="shared" si="1"/>
        <v>90.43075439331535</v>
      </c>
      <c r="E57" s="21"/>
      <c r="F57" s="54"/>
      <c r="H57" s="51"/>
    </row>
    <row r="58" spans="1:8" ht="12.75">
      <c r="A58" s="32" t="s">
        <v>43</v>
      </c>
      <c r="B58" s="72">
        <v>1069</v>
      </c>
      <c r="C58" s="99">
        <v>1069</v>
      </c>
      <c r="D58" s="47">
        <f t="shared" si="1"/>
        <v>100</v>
      </c>
      <c r="E58" s="21"/>
      <c r="F58" s="54"/>
      <c r="H58" s="51"/>
    </row>
    <row r="59" spans="1:11" ht="158.25" customHeight="1">
      <c r="A59" s="33" t="s">
        <v>73</v>
      </c>
      <c r="B59" s="72">
        <v>46528</v>
      </c>
      <c r="C59" s="99">
        <v>45929</v>
      </c>
      <c r="D59" s="47">
        <f t="shared" si="1"/>
        <v>98.71260316368638</v>
      </c>
      <c r="E59" s="21"/>
      <c r="F59" s="54"/>
      <c r="H59" s="51"/>
      <c r="K59" s="1" t="s">
        <v>3</v>
      </c>
    </row>
    <row r="60" spans="1:8" ht="25.5">
      <c r="A60" s="32" t="s">
        <v>72</v>
      </c>
      <c r="B60" s="72">
        <v>5499</v>
      </c>
      <c r="C60" s="99">
        <v>3962.6</v>
      </c>
      <c r="D60" s="47">
        <f t="shared" si="1"/>
        <v>72.0603746135661</v>
      </c>
      <c r="E60" s="21"/>
      <c r="F60" s="54"/>
      <c r="H60" s="51"/>
    </row>
    <row r="61" spans="1:8" ht="27.75" customHeight="1">
      <c r="A61" s="22" t="s">
        <v>59</v>
      </c>
      <c r="B61" s="72">
        <v>1732</v>
      </c>
      <c r="C61" s="99">
        <v>1732</v>
      </c>
      <c r="D61" s="47">
        <f t="shared" si="1"/>
        <v>100</v>
      </c>
      <c r="E61" s="21"/>
      <c r="F61" s="54"/>
      <c r="H61" s="51"/>
    </row>
    <row r="62" spans="1:8" ht="25.5">
      <c r="A62" s="32" t="s">
        <v>44</v>
      </c>
      <c r="B62" s="72">
        <v>137</v>
      </c>
      <c r="C62" s="99">
        <v>137</v>
      </c>
      <c r="D62" s="47">
        <f t="shared" si="1"/>
        <v>100</v>
      </c>
      <c r="E62" s="21"/>
      <c r="F62" s="54"/>
      <c r="H62" s="51"/>
    </row>
    <row r="63" spans="1:8" ht="25.5">
      <c r="A63" s="32" t="s">
        <v>45</v>
      </c>
      <c r="B63" s="73">
        <v>9462.5</v>
      </c>
      <c r="C63" s="99">
        <v>9462.5</v>
      </c>
      <c r="D63" s="47">
        <f t="shared" si="1"/>
        <v>100</v>
      </c>
      <c r="E63" s="21"/>
      <c r="F63" s="54"/>
      <c r="H63" s="51"/>
    </row>
    <row r="64" spans="1:8" ht="25.5">
      <c r="A64" s="32" t="s">
        <v>61</v>
      </c>
      <c r="B64" s="72">
        <v>23</v>
      </c>
      <c r="C64" s="99">
        <v>23</v>
      </c>
      <c r="D64" s="47">
        <f t="shared" si="1"/>
        <v>100</v>
      </c>
      <c r="E64" s="21"/>
      <c r="F64" s="54"/>
      <c r="H64" s="51"/>
    </row>
    <row r="65" spans="1:8" s="58" customFormat="1" ht="38.25">
      <c r="A65" s="32" t="s">
        <v>62</v>
      </c>
      <c r="B65" s="126">
        <v>155.5</v>
      </c>
      <c r="C65" s="126">
        <v>155.5</v>
      </c>
      <c r="D65" s="47">
        <f t="shared" si="1"/>
        <v>100</v>
      </c>
      <c r="E65" s="56"/>
      <c r="F65" s="57"/>
      <c r="H65" s="59"/>
    </row>
    <row r="66" spans="1:8" s="58" customFormat="1" ht="12.75">
      <c r="A66" s="32" t="s">
        <v>46</v>
      </c>
      <c r="B66" s="71">
        <v>20.9</v>
      </c>
      <c r="C66" s="94">
        <v>20.9</v>
      </c>
      <c r="D66" s="47">
        <f t="shared" si="1"/>
        <v>100</v>
      </c>
      <c r="E66" s="56"/>
      <c r="F66" s="57"/>
      <c r="H66" s="59"/>
    </row>
    <row r="67" spans="1:5" ht="12.75">
      <c r="A67" s="61" t="s">
        <v>48</v>
      </c>
      <c r="B67" s="77">
        <v>39619</v>
      </c>
      <c r="C67" s="100">
        <v>39618.9</v>
      </c>
      <c r="D67" s="45">
        <f t="shared" si="1"/>
        <v>99.99974759585048</v>
      </c>
      <c r="E67" s="21"/>
    </row>
    <row r="68" spans="1:7" ht="12.75">
      <c r="A68" s="61" t="s">
        <v>47</v>
      </c>
      <c r="B68" s="78">
        <v>1793</v>
      </c>
      <c r="C68" s="101">
        <v>1793.4</v>
      </c>
      <c r="D68" s="45">
        <f t="shared" si="1"/>
        <v>100.0223089793642</v>
      </c>
      <c r="E68" s="21"/>
      <c r="G68" s="21"/>
    </row>
    <row r="69" spans="1:10" ht="26.25" thickBot="1">
      <c r="A69" s="62" t="s">
        <v>49</v>
      </c>
      <c r="B69" s="79">
        <v>4000</v>
      </c>
      <c r="C69" s="102">
        <v>4000</v>
      </c>
      <c r="D69" s="127">
        <f t="shared" si="1"/>
        <v>100</v>
      </c>
      <c r="E69" s="21"/>
      <c r="H69" s="50"/>
      <c r="J69" s="21"/>
    </row>
    <row r="70" spans="1:7" ht="18.75" customHeight="1" thickBot="1">
      <c r="A70" s="70" t="s">
        <v>50</v>
      </c>
      <c r="B70" s="82">
        <f>SUM(B43:B44)</f>
        <v>1021357</v>
      </c>
      <c r="C70" s="116">
        <f>SUM(C43:C44)</f>
        <v>1018225.2000000001</v>
      </c>
      <c r="D70" s="128">
        <f t="shared" si="1"/>
        <v>99.69336872415816</v>
      </c>
      <c r="F70" s="34"/>
      <c r="G70" s="21"/>
    </row>
    <row r="71" spans="1:7" ht="18.75" customHeight="1">
      <c r="A71" s="63" t="s">
        <v>64</v>
      </c>
      <c r="B71" s="129">
        <f>SUM(B72:B75)</f>
        <v>20288.072999999975</v>
      </c>
      <c r="C71" s="130">
        <f>SUM(C72:C75)</f>
        <v>78256.20000000001</v>
      </c>
      <c r="D71" s="48"/>
      <c r="G71" s="21"/>
    </row>
    <row r="72" spans="1:7" ht="18.75" customHeight="1">
      <c r="A72" s="64" t="s">
        <v>65</v>
      </c>
      <c r="B72" s="80">
        <v>361119</v>
      </c>
      <c r="C72" s="103">
        <v>361119</v>
      </c>
      <c r="D72" s="109"/>
      <c r="G72" s="21"/>
    </row>
    <row r="73" spans="1:8" ht="15.75" customHeight="1">
      <c r="A73" s="64" t="s">
        <v>66</v>
      </c>
      <c r="B73" s="80">
        <v>-344016.927</v>
      </c>
      <c r="C73" s="103">
        <v>-282318.8</v>
      </c>
      <c r="D73" s="65"/>
      <c r="F73" s="34"/>
      <c r="G73" s="35"/>
      <c r="H73" s="50"/>
    </row>
    <row r="74" spans="1:8" ht="12.75">
      <c r="A74" s="64" t="s">
        <v>67</v>
      </c>
      <c r="B74" s="80">
        <v>3186</v>
      </c>
      <c r="C74" s="103">
        <v>3188.1</v>
      </c>
      <c r="D74" s="65"/>
      <c r="G74" s="117"/>
      <c r="H74" s="50"/>
    </row>
    <row r="75" spans="1:9" ht="13.5" thickBot="1">
      <c r="A75" s="64" t="s">
        <v>68</v>
      </c>
      <c r="B75" s="81">
        <v>0</v>
      </c>
      <c r="C75" s="76">
        <f>-4125.8+393.7</f>
        <v>-3732.1000000000004</v>
      </c>
      <c r="D75" s="65"/>
      <c r="I75" s="67"/>
    </row>
    <row r="76" spans="1:4" ht="13.5" thickBot="1">
      <c r="A76" s="66" t="s">
        <v>69</v>
      </c>
      <c r="B76" s="82">
        <f>SUM(B70:B71)</f>
        <v>1041645.073</v>
      </c>
      <c r="C76" s="104">
        <f>SUM(C70:C71)</f>
        <v>1096481.4000000001</v>
      </c>
      <c r="D76" s="128">
        <f>(C76/B76)*100</f>
        <v>105.26439652251878</v>
      </c>
    </row>
    <row r="77" ht="15.75">
      <c r="G77" s="21"/>
    </row>
    <row r="78" spans="1:4" ht="15.75">
      <c r="A78" s="23"/>
      <c r="B78" s="114"/>
      <c r="C78" s="76"/>
      <c r="D78" s="1"/>
    </row>
    <row r="79" ht="15.75">
      <c r="G79" s="106"/>
    </row>
    <row r="80" spans="1:7" ht="15.75">
      <c r="A80" s="23"/>
      <c r="G80" s="118"/>
    </row>
    <row r="81" spans="2:4" ht="12.75">
      <c r="B81" s="114"/>
      <c r="C81" s="76"/>
      <c r="D81" s="1"/>
    </row>
    <row r="82" spans="2:4" ht="12.75">
      <c r="B82" s="114"/>
      <c r="C82" s="76"/>
      <c r="D82" s="1"/>
    </row>
    <row r="83" spans="2:4" ht="12.75">
      <c r="B83" s="114"/>
      <c r="C83" s="76"/>
      <c r="D83" s="1"/>
    </row>
    <row r="84" spans="2:4" ht="12.75">
      <c r="B84" s="114"/>
      <c r="C84" s="76"/>
      <c r="D84" s="1"/>
    </row>
    <row r="85" spans="2:4" ht="12.75">
      <c r="B85" s="114"/>
      <c r="C85" s="76"/>
      <c r="D85" s="1"/>
    </row>
    <row r="86" spans="2:4" ht="12.75">
      <c r="B86" s="114"/>
      <c r="C86" s="76"/>
      <c r="D86" s="1"/>
    </row>
    <row r="87" spans="2:4" ht="12.75">
      <c r="B87" s="114"/>
      <c r="C87" s="76"/>
      <c r="D87" s="1"/>
    </row>
    <row r="88" spans="2:4" ht="12.75">
      <c r="B88" s="114"/>
      <c r="C88" s="76"/>
      <c r="D88" s="1"/>
    </row>
    <row r="89" spans="2:4" ht="12.75">
      <c r="B89" s="114"/>
      <c r="C89" s="76"/>
      <c r="D89" s="1"/>
    </row>
    <row r="90" spans="2:4" ht="12.75">
      <c r="B90" s="114"/>
      <c r="C90" s="76"/>
      <c r="D90" s="1"/>
    </row>
    <row r="91" spans="2:4" ht="12.75">
      <c r="B91" s="114"/>
      <c r="C91" s="76"/>
      <c r="D91" s="1"/>
    </row>
    <row r="92" spans="2:4" ht="12.75">
      <c r="B92" s="114"/>
      <c r="C92" s="76"/>
      <c r="D92" s="1"/>
    </row>
    <row r="93" spans="2:4" ht="12.75">
      <c r="B93" s="114"/>
      <c r="C93" s="76"/>
      <c r="D93" s="1"/>
    </row>
    <row r="94" spans="2:4" ht="12.75">
      <c r="B94" s="114"/>
      <c r="C94" s="76"/>
      <c r="D94" s="1"/>
    </row>
    <row r="95" spans="2:4" ht="12.75">
      <c r="B95" s="114"/>
      <c r="C95" s="76"/>
      <c r="D95" s="1"/>
    </row>
    <row r="96" spans="2:4" ht="12.75">
      <c r="B96" s="114"/>
      <c r="C96" s="76"/>
      <c r="D96" s="1"/>
    </row>
    <row r="97" spans="2:4" ht="12.75">
      <c r="B97" s="114"/>
      <c r="C97" s="76"/>
      <c r="D97" s="1"/>
    </row>
    <row r="98" spans="2:4" ht="12.75">
      <c r="B98" s="114"/>
      <c r="C98" s="76"/>
      <c r="D98" s="1"/>
    </row>
    <row r="99" spans="2:4" ht="12.75">
      <c r="B99" s="114"/>
      <c r="C99" s="76"/>
      <c r="D99" s="1"/>
    </row>
    <row r="100" spans="2:4" ht="12.75">
      <c r="B100" s="114"/>
      <c r="C100" s="76"/>
      <c r="D100" s="1"/>
    </row>
    <row r="101" spans="2:4" ht="12.75">
      <c r="B101" s="114"/>
      <c r="C101" s="76"/>
      <c r="D101" s="1"/>
    </row>
    <row r="102" spans="2:4" ht="12.75">
      <c r="B102" s="114"/>
      <c r="C102" s="76"/>
      <c r="D102" s="1"/>
    </row>
    <row r="103" spans="2:4" ht="12.75">
      <c r="B103" s="114"/>
      <c r="C103" s="76"/>
      <c r="D103" s="1"/>
    </row>
    <row r="104" spans="2:4" ht="12.75">
      <c r="B104" s="114"/>
      <c r="C104" s="76"/>
      <c r="D104" s="1"/>
    </row>
    <row r="105" spans="2:4" ht="12.75">
      <c r="B105" s="114"/>
      <c r="C105" s="76"/>
      <c r="D105" s="1"/>
    </row>
    <row r="106" spans="2:4" ht="12.75">
      <c r="B106" s="114"/>
      <c r="C106" s="76"/>
      <c r="D106" s="1"/>
    </row>
    <row r="107" spans="2:4" ht="12.75">
      <c r="B107" s="114"/>
      <c r="C107" s="76"/>
      <c r="D107" s="1"/>
    </row>
    <row r="108" spans="2:4" ht="12.75">
      <c r="B108" s="114"/>
      <c r="C108" s="76"/>
      <c r="D108" s="1"/>
    </row>
    <row r="109" spans="2:4" ht="12.75">
      <c r="B109" s="114"/>
      <c r="C109" s="76"/>
      <c r="D109" s="1"/>
    </row>
    <row r="110" spans="2:4" ht="12.75">
      <c r="B110" s="114"/>
      <c r="C110" s="76"/>
      <c r="D110" s="1"/>
    </row>
    <row r="111" spans="2:4" ht="12.75">
      <c r="B111" s="114"/>
      <c r="C111" s="76"/>
      <c r="D111" s="1"/>
    </row>
    <row r="112" spans="2:4" ht="12.75">
      <c r="B112" s="114"/>
      <c r="C112" s="76"/>
      <c r="D112" s="1"/>
    </row>
    <row r="113" spans="2:4" ht="12.75">
      <c r="B113" s="114"/>
      <c r="C113" s="76"/>
      <c r="D113" s="1"/>
    </row>
    <row r="114" spans="2:4" ht="12.75">
      <c r="B114" s="114"/>
      <c r="C114" s="76"/>
      <c r="D114" s="1"/>
    </row>
    <row r="115" spans="2:4" ht="12.75">
      <c r="B115" s="114"/>
      <c r="C115" s="76"/>
      <c r="D115" s="1"/>
    </row>
    <row r="116" spans="2:4" ht="12.75">
      <c r="B116" s="114"/>
      <c r="C116" s="76"/>
      <c r="D116" s="1"/>
    </row>
    <row r="117" spans="2:4" ht="12.75">
      <c r="B117" s="114"/>
      <c r="C117" s="76"/>
      <c r="D117" s="1"/>
    </row>
    <row r="118" spans="2:4" ht="12.75">
      <c r="B118" s="114"/>
      <c r="C118" s="76"/>
      <c r="D118" s="1"/>
    </row>
    <row r="119" spans="2:4" ht="12.75">
      <c r="B119" s="114"/>
      <c r="C119" s="76"/>
      <c r="D119" s="1"/>
    </row>
    <row r="120" spans="2:4" ht="12.75">
      <c r="B120" s="114"/>
      <c r="C120" s="76"/>
      <c r="D120" s="1"/>
    </row>
    <row r="121" spans="2:4" ht="12.75">
      <c r="B121" s="114"/>
      <c r="C121" s="76"/>
      <c r="D121" s="1"/>
    </row>
    <row r="122" spans="2:4" ht="12.75">
      <c r="B122" s="114"/>
      <c r="C122" s="76"/>
      <c r="D122" s="1"/>
    </row>
    <row r="123" spans="2:4" ht="12.75">
      <c r="B123" s="114"/>
      <c r="C123" s="76"/>
      <c r="D123" s="1"/>
    </row>
    <row r="124" spans="2:4" ht="12.75">
      <c r="B124" s="114"/>
      <c r="C124" s="76"/>
      <c r="D124" s="1"/>
    </row>
    <row r="125" spans="2:4" ht="12.75">
      <c r="B125" s="114"/>
      <c r="C125" s="76"/>
      <c r="D125" s="1"/>
    </row>
    <row r="126" spans="2:4" ht="12.75">
      <c r="B126" s="114"/>
      <c r="C126" s="76"/>
      <c r="D126" s="1"/>
    </row>
    <row r="127" spans="2:4" ht="12.75">
      <c r="B127" s="114"/>
      <c r="C127" s="76"/>
      <c r="D127" s="1"/>
    </row>
    <row r="128" spans="2:4" ht="12.75">
      <c r="B128" s="114"/>
      <c r="C128" s="76"/>
      <c r="D128" s="1"/>
    </row>
    <row r="129" spans="2:4" ht="12.75">
      <c r="B129" s="114"/>
      <c r="C129" s="76"/>
      <c r="D129" s="1"/>
    </row>
    <row r="130" spans="2:4" ht="12.75">
      <c r="B130" s="114"/>
      <c r="C130" s="76"/>
      <c r="D130" s="1"/>
    </row>
    <row r="131" spans="2:4" ht="12.75">
      <c r="B131" s="114"/>
      <c r="C131" s="76"/>
      <c r="D131" s="1"/>
    </row>
    <row r="132" spans="2:4" ht="12.75">
      <c r="B132" s="114"/>
      <c r="C132" s="76"/>
      <c r="D132" s="1"/>
    </row>
    <row r="133" spans="2:4" ht="12.75">
      <c r="B133" s="114"/>
      <c r="C133" s="76"/>
      <c r="D133" s="1"/>
    </row>
    <row r="134" spans="2:4" ht="12.75">
      <c r="B134" s="114"/>
      <c r="C134" s="76"/>
      <c r="D134" s="1"/>
    </row>
    <row r="135" spans="2:4" ht="12.75">
      <c r="B135" s="114"/>
      <c r="C135" s="76"/>
      <c r="D135" s="1"/>
    </row>
    <row r="136" spans="2:4" ht="12.75">
      <c r="B136" s="114"/>
      <c r="C136" s="76"/>
      <c r="D136" s="1"/>
    </row>
    <row r="137" spans="2:4" ht="12.75">
      <c r="B137" s="114"/>
      <c r="C137" s="76"/>
      <c r="D137" s="1"/>
    </row>
    <row r="138" spans="2:4" ht="12.75">
      <c r="B138" s="114"/>
      <c r="C138" s="76"/>
      <c r="D138" s="1"/>
    </row>
    <row r="139" spans="2:4" ht="12.75">
      <c r="B139" s="114"/>
      <c r="C139" s="76"/>
      <c r="D139" s="1"/>
    </row>
    <row r="140" spans="2:4" ht="12.75">
      <c r="B140" s="114"/>
      <c r="C140" s="76"/>
      <c r="D140" s="1"/>
    </row>
    <row r="141" spans="2:4" ht="12.75">
      <c r="B141" s="114"/>
      <c r="C141" s="76"/>
      <c r="D141" s="1"/>
    </row>
    <row r="142" spans="2:4" ht="12.75">
      <c r="B142" s="114"/>
      <c r="C142" s="76"/>
      <c r="D142" s="1"/>
    </row>
    <row r="143" spans="2:4" ht="12.75">
      <c r="B143" s="114"/>
      <c r="C143" s="76"/>
      <c r="D143" s="1"/>
    </row>
    <row r="144" spans="2:4" ht="12.75">
      <c r="B144" s="114"/>
      <c r="C144" s="76"/>
      <c r="D144" s="1"/>
    </row>
    <row r="145" spans="2:4" ht="12.75">
      <c r="B145" s="114"/>
      <c r="C145" s="76"/>
      <c r="D145" s="1"/>
    </row>
    <row r="146" spans="2:4" ht="12.75">
      <c r="B146" s="114"/>
      <c r="C146" s="76"/>
      <c r="D146" s="1"/>
    </row>
    <row r="147" spans="2:4" ht="12.75">
      <c r="B147" s="114"/>
      <c r="C147" s="76"/>
      <c r="D147" s="1"/>
    </row>
    <row r="148" spans="2:4" ht="12.75">
      <c r="B148" s="114"/>
      <c r="C148" s="76"/>
      <c r="D148" s="1"/>
    </row>
    <row r="149" spans="2:4" ht="12.75">
      <c r="B149" s="114"/>
      <c r="C149" s="76"/>
      <c r="D149" s="1"/>
    </row>
    <row r="150" spans="2:4" ht="12.75">
      <c r="B150" s="114"/>
      <c r="C150" s="76"/>
      <c r="D150" s="1"/>
    </row>
    <row r="151" spans="2:4" ht="12.75">
      <c r="B151" s="114"/>
      <c r="C151" s="76"/>
      <c r="D151" s="1"/>
    </row>
    <row r="152" spans="2:4" ht="12.75">
      <c r="B152" s="114"/>
      <c r="C152" s="76"/>
      <c r="D152" s="1"/>
    </row>
    <row r="153" spans="2:4" ht="12.75">
      <c r="B153" s="114"/>
      <c r="C153" s="76"/>
      <c r="D153" s="1"/>
    </row>
    <row r="154" spans="2:4" ht="12.75">
      <c r="B154" s="114"/>
      <c r="C154" s="76"/>
      <c r="D154" s="1"/>
    </row>
    <row r="155" spans="2:4" ht="12.75">
      <c r="B155" s="114"/>
      <c r="C155" s="76"/>
      <c r="D155" s="1"/>
    </row>
    <row r="156" spans="2:4" ht="12.75">
      <c r="B156" s="114"/>
      <c r="C156" s="76"/>
      <c r="D156" s="1"/>
    </row>
    <row r="157" spans="2:4" ht="12.75">
      <c r="B157" s="114"/>
      <c r="C157" s="76"/>
      <c r="D157" s="1"/>
    </row>
    <row r="158" spans="2:4" ht="12.75">
      <c r="B158" s="114"/>
      <c r="C158" s="76"/>
      <c r="D158" s="1"/>
    </row>
    <row r="159" spans="2:4" ht="12.75">
      <c r="B159" s="114"/>
      <c r="C159" s="76"/>
      <c r="D159" s="1"/>
    </row>
    <row r="160" spans="2:4" ht="12.75">
      <c r="B160" s="114"/>
      <c r="C160" s="76"/>
      <c r="D160" s="1"/>
    </row>
    <row r="161" spans="2:4" ht="12.75">
      <c r="B161" s="114"/>
      <c r="C161" s="76"/>
      <c r="D161" s="1"/>
    </row>
    <row r="162" spans="2:4" ht="12.75">
      <c r="B162" s="114"/>
      <c r="C162" s="76"/>
      <c r="D162" s="1"/>
    </row>
    <row r="163" spans="2:4" ht="12.75">
      <c r="B163" s="114"/>
      <c r="C163" s="76"/>
      <c r="D163" s="1"/>
    </row>
    <row r="164" spans="2:4" ht="12.75">
      <c r="B164" s="114"/>
      <c r="C164" s="76"/>
      <c r="D164" s="1"/>
    </row>
    <row r="165" spans="2:4" ht="12.75">
      <c r="B165" s="114"/>
      <c r="C165" s="76"/>
      <c r="D165" s="1"/>
    </row>
    <row r="166" spans="2:4" ht="12.75">
      <c r="B166" s="114"/>
      <c r="C166" s="76"/>
      <c r="D166" s="1"/>
    </row>
    <row r="167" spans="2:4" ht="12.75">
      <c r="B167" s="114"/>
      <c r="C167" s="76"/>
      <c r="D167" s="1"/>
    </row>
    <row r="168" spans="2:4" ht="12.75">
      <c r="B168" s="114"/>
      <c r="C168" s="76"/>
      <c r="D168" s="1"/>
    </row>
    <row r="169" spans="2:4" ht="12.75">
      <c r="B169" s="114"/>
      <c r="C169" s="76"/>
      <c r="D169" s="1"/>
    </row>
    <row r="170" spans="2:4" ht="12.75">
      <c r="B170" s="114"/>
      <c r="C170" s="76"/>
      <c r="D170" s="1"/>
    </row>
    <row r="171" spans="2:4" ht="12.75">
      <c r="B171" s="114"/>
      <c r="C171" s="76"/>
      <c r="D171" s="1"/>
    </row>
    <row r="172" spans="2:4" ht="12.75">
      <c r="B172" s="114"/>
      <c r="C172" s="76"/>
      <c r="D172" s="1"/>
    </row>
    <row r="173" spans="2:4" ht="12.75">
      <c r="B173" s="114"/>
      <c r="C173" s="76"/>
      <c r="D173" s="1"/>
    </row>
    <row r="174" spans="2:4" ht="12.75">
      <c r="B174" s="114"/>
      <c r="C174" s="76"/>
      <c r="D174" s="1"/>
    </row>
    <row r="175" spans="2:4" ht="12.75">
      <c r="B175" s="114"/>
      <c r="C175" s="76"/>
      <c r="D175" s="1"/>
    </row>
    <row r="176" spans="2:4" ht="12.75">
      <c r="B176" s="114"/>
      <c r="C176" s="76"/>
      <c r="D176" s="1"/>
    </row>
    <row r="177" spans="2:4" ht="12.75">
      <c r="B177" s="114"/>
      <c r="C177" s="76"/>
      <c r="D177" s="1"/>
    </row>
    <row r="178" spans="2:4" ht="12.75">
      <c r="B178" s="114"/>
      <c r="C178" s="76"/>
      <c r="D178" s="1"/>
    </row>
    <row r="179" spans="2:4" ht="12.75">
      <c r="B179" s="114"/>
      <c r="C179" s="76"/>
      <c r="D179" s="1"/>
    </row>
    <row r="180" spans="2:4" ht="12.75">
      <c r="B180" s="114"/>
      <c r="C180" s="76"/>
      <c r="D180" s="1"/>
    </row>
    <row r="181" spans="2:4" ht="12.75">
      <c r="B181" s="114"/>
      <c r="C181" s="76"/>
      <c r="D181" s="1"/>
    </row>
    <row r="182" spans="2:4" ht="12.75">
      <c r="B182" s="114"/>
      <c r="C182" s="76"/>
      <c r="D182" s="1"/>
    </row>
    <row r="183" spans="2:4" ht="12.75">
      <c r="B183" s="114"/>
      <c r="C183" s="76"/>
      <c r="D183" s="1"/>
    </row>
    <row r="184" spans="2:4" ht="12.75">
      <c r="B184" s="114"/>
      <c r="C184" s="76"/>
      <c r="D184" s="1"/>
    </row>
    <row r="185" spans="2:4" ht="12.75">
      <c r="B185" s="114"/>
      <c r="C185" s="76"/>
      <c r="D185" s="1"/>
    </row>
    <row r="186" spans="2:4" ht="12.75">
      <c r="B186" s="114"/>
      <c r="C186" s="76"/>
      <c r="D186" s="1"/>
    </row>
    <row r="187" spans="2:4" ht="12.75">
      <c r="B187" s="114"/>
      <c r="C187" s="76"/>
      <c r="D187" s="1"/>
    </row>
    <row r="188" spans="2:4" ht="12.75">
      <c r="B188" s="114"/>
      <c r="C188" s="76"/>
      <c r="D188" s="1"/>
    </row>
    <row r="189" spans="2:4" ht="12.75">
      <c r="B189" s="114"/>
      <c r="C189" s="76"/>
      <c r="D189" s="1"/>
    </row>
    <row r="190" spans="2:4" ht="12.75">
      <c r="B190" s="114"/>
      <c r="C190" s="76"/>
      <c r="D190" s="1"/>
    </row>
    <row r="191" spans="2:4" ht="12.75">
      <c r="B191" s="114"/>
      <c r="C191" s="76"/>
      <c r="D191" s="1"/>
    </row>
    <row r="192" spans="2:4" ht="12.75">
      <c r="B192" s="114"/>
      <c r="C192" s="76"/>
      <c r="D192" s="1"/>
    </row>
    <row r="193" spans="2:4" ht="12.75">
      <c r="B193" s="114"/>
      <c r="C193" s="76"/>
      <c r="D193" s="1"/>
    </row>
    <row r="194" spans="2:4" ht="12.75">
      <c r="B194" s="114"/>
      <c r="C194" s="76"/>
      <c r="D194" s="1"/>
    </row>
    <row r="195" spans="2:4" ht="12.75">
      <c r="B195" s="114"/>
      <c r="C195" s="76"/>
      <c r="D195" s="1"/>
    </row>
    <row r="196" spans="2:4" ht="12.75">
      <c r="B196" s="114"/>
      <c r="C196" s="76"/>
      <c r="D196" s="1"/>
    </row>
    <row r="197" spans="2:4" ht="12.75">
      <c r="B197" s="114"/>
      <c r="C197" s="76"/>
      <c r="D197" s="1"/>
    </row>
    <row r="198" spans="2:4" ht="12.75">
      <c r="B198" s="114"/>
      <c r="C198" s="76"/>
      <c r="D198" s="1"/>
    </row>
    <row r="199" spans="2:4" ht="12.75">
      <c r="B199" s="114"/>
      <c r="C199" s="76"/>
      <c r="D199" s="1"/>
    </row>
    <row r="200" spans="2:4" ht="12.75">
      <c r="B200" s="114"/>
      <c r="C200" s="76"/>
      <c r="D200" s="1"/>
    </row>
    <row r="201" spans="2:4" ht="12.75">
      <c r="B201" s="114"/>
      <c r="C201" s="76"/>
      <c r="D201" s="1"/>
    </row>
    <row r="202" spans="2:4" ht="12.75">
      <c r="B202" s="114"/>
      <c r="C202" s="76"/>
      <c r="D202" s="1"/>
    </row>
    <row r="203" spans="2:4" ht="12.75">
      <c r="B203" s="114"/>
      <c r="C203" s="76"/>
      <c r="D203" s="1"/>
    </row>
    <row r="204" spans="2:4" ht="12.75">
      <c r="B204" s="114"/>
      <c r="C204" s="76"/>
      <c r="D204" s="1"/>
    </row>
    <row r="205" spans="2:4" ht="12.75">
      <c r="B205" s="114"/>
      <c r="C205" s="76"/>
      <c r="D205" s="1"/>
    </row>
    <row r="206" spans="2:4" ht="12.75">
      <c r="B206" s="114"/>
      <c r="C206" s="76"/>
      <c r="D206" s="1"/>
    </row>
    <row r="207" spans="2:4" ht="12.75">
      <c r="B207" s="114"/>
      <c r="C207" s="76"/>
      <c r="D207" s="1"/>
    </row>
    <row r="208" spans="2:4" ht="12.75">
      <c r="B208" s="114"/>
      <c r="C208" s="76"/>
      <c r="D208" s="1"/>
    </row>
    <row r="209" spans="2:4" ht="12.75">
      <c r="B209" s="114"/>
      <c r="C209" s="76"/>
      <c r="D209" s="1"/>
    </row>
    <row r="210" spans="2:4" ht="12.75">
      <c r="B210" s="114"/>
      <c r="C210" s="76"/>
      <c r="D210" s="1"/>
    </row>
    <row r="211" spans="2:4" ht="12.75">
      <c r="B211" s="114"/>
      <c r="C211" s="76"/>
      <c r="D211" s="1"/>
    </row>
    <row r="212" spans="2:4" ht="12.75">
      <c r="B212" s="114"/>
      <c r="C212" s="76"/>
      <c r="D212" s="1"/>
    </row>
    <row r="213" spans="2:4" ht="12.75">
      <c r="B213" s="114"/>
      <c r="C213" s="76"/>
      <c r="D213" s="1"/>
    </row>
    <row r="214" spans="2:4" ht="12.75">
      <c r="B214" s="114"/>
      <c r="C214" s="76"/>
      <c r="D214" s="1"/>
    </row>
    <row r="215" spans="2:4" ht="12.75">
      <c r="B215" s="114"/>
      <c r="C215" s="76"/>
      <c r="D215" s="1"/>
    </row>
    <row r="216" spans="2:4" ht="12.75">
      <c r="B216" s="114"/>
      <c r="C216" s="76"/>
      <c r="D216" s="1"/>
    </row>
    <row r="217" spans="2:4" ht="12.75">
      <c r="B217" s="114"/>
      <c r="C217" s="76"/>
      <c r="D217" s="1"/>
    </row>
    <row r="218" spans="2:4" ht="12.75">
      <c r="B218" s="114"/>
      <c r="C218" s="76"/>
      <c r="D218" s="1"/>
    </row>
    <row r="219" spans="2:4" ht="12.75">
      <c r="B219" s="114"/>
      <c r="C219" s="76"/>
      <c r="D219" s="1"/>
    </row>
    <row r="220" spans="2:4" ht="12.75">
      <c r="B220" s="114"/>
      <c r="C220" s="76"/>
      <c r="D220" s="1"/>
    </row>
    <row r="221" spans="2:4" ht="12.75">
      <c r="B221" s="114"/>
      <c r="C221" s="76"/>
      <c r="D221" s="1"/>
    </row>
    <row r="222" spans="2:4" ht="12.75">
      <c r="B222" s="114"/>
      <c r="C222" s="76"/>
      <c r="D222" s="1"/>
    </row>
    <row r="223" spans="2:4" ht="12.75">
      <c r="B223" s="114"/>
      <c r="C223" s="76"/>
      <c r="D223" s="1"/>
    </row>
    <row r="224" spans="2:4" ht="12.75">
      <c r="B224" s="114"/>
      <c r="C224" s="76"/>
      <c r="D224" s="1"/>
    </row>
    <row r="225" spans="2:4" ht="12.75">
      <c r="B225" s="114"/>
      <c r="C225" s="76"/>
      <c r="D225" s="1"/>
    </row>
    <row r="226" spans="2:4" ht="12.75">
      <c r="B226" s="114"/>
      <c r="C226" s="76"/>
      <c r="D226" s="1"/>
    </row>
    <row r="227" spans="2:4" ht="12.75">
      <c r="B227" s="114"/>
      <c r="C227" s="76"/>
      <c r="D227" s="1"/>
    </row>
    <row r="228" spans="2:4" ht="12.75">
      <c r="B228" s="114"/>
      <c r="C228" s="76"/>
      <c r="D228" s="1"/>
    </row>
    <row r="229" spans="2:4" ht="12.75">
      <c r="B229" s="114"/>
      <c r="C229" s="76"/>
      <c r="D229" s="1"/>
    </row>
    <row r="230" spans="2:4" ht="12.75">
      <c r="B230" s="114"/>
      <c r="C230" s="76"/>
      <c r="D230" s="1"/>
    </row>
    <row r="231" spans="2:4" ht="12.75">
      <c r="B231" s="114"/>
      <c r="C231" s="76"/>
      <c r="D231" s="1"/>
    </row>
    <row r="232" spans="2:4" ht="12.75">
      <c r="B232" s="114"/>
      <c r="C232" s="76"/>
      <c r="D232" s="1"/>
    </row>
    <row r="233" spans="2:4" ht="12.75">
      <c r="B233" s="114"/>
      <c r="C233" s="76"/>
      <c r="D233" s="1"/>
    </row>
    <row r="234" spans="2:4" ht="12.75">
      <c r="B234" s="114"/>
      <c r="C234" s="76"/>
      <c r="D234" s="1"/>
    </row>
    <row r="235" spans="2:4" ht="12.75">
      <c r="B235" s="114"/>
      <c r="C235" s="76"/>
      <c r="D235" s="1"/>
    </row>
    <row r="236" spans="2:4" ht="12.75">
      <c r="B236" s="114"/>
      <c r="C236" s="76"/>
      <c r="D236" s="1"/>
    </row>
    <row r="237" spans="2:4" ht="12.75">
      <c r="B237" s="114"/>
      <c r="C237" s="76"/>
      <c r="D237" s="1"/>
    </row>
    <row r="238" spans="2:4" ht="12.75">
      <c r="B238" s="114"/>
      <c r="C238" s="76"/>
      <c r="D238" s="1"/>
    </row>
    <row r="239" spans="2:4" ht="12.75">
      <c r="B239" s="114"/>
      <c r="C239" s="76"/>
      <c r="D239" s="1"/>
    </row>
    <row r="240" spans="2:4" ht="12.75">
      <c r="B240" s="114"/>
      <c r="C240" s="76"/>
      <c r="D240" s="1"/>
    </row>
    <row r="241" spans="2:4" ht="12.75">
      <c r="B241" s="114"/>
      <c r="C241" s="76"/>
      <c r="D241" s="1"/>
    </row>
    <row r="242" spans="2:4" ht="12.75">
      <c r="B242" s="114"/>
      <c r="C242" s="76"/>
      <c r="D242" s="1"/>
    </row>
    <row r="243" spans="2:4" ht="12.75">
      <c r="B243" s="114"/>
      <c r="C243" s="76"/>
      <c r="D243" s="1"/>
    </row>
    <row r="244" spans="2:4" ht="12.75">
      <c r="B244" s="114"/>
      <c r="C244" s="76"/>
      <c r="D244" s="1"/>
    </row>
    <row r="245" spans="2:4" ht="12.75">
      <c r="B245" s="114"/>
      <c r="C245" s="76"/>
      <c r="D245" s="1"/>
    </row>
    <row r="246" spans="2:4" ht="12.75">
      <c r="B246" s="114"/>
      <c r="C246" s="76"/>
      <c r="D246" s="1"/>
    </row>
    <row r="247" spans="2:4" ht="12.75">
      <c r="B247" s="114"/>
      <c r="C247" s="76"/>
      <c r="D247" s="1"/>
    </row>
    <row r="248" spans="2:4" ht="12.75">
      <c r="B248" s="114"/>
      <c r="C248" s="76"/>
      <c r="D248" s="1"/>
    </row>
    <row r="249" spans="2:4" ht="12.75">
      <c r="B249" s="114"/>
      <c r="C249" s="76"/>
      <c r="D249" s="1"/>
    </row>
    <row r="250" spans="2:4" ht="12.75">
      <c r="B250" s="114"/>
      <c r="C250" s="76"/>
      <c r="D250" s="1"/>
    </row>
    <row r="251" spans="2:4" ht="12.75">
      <c r="B251" s="114"/>
      <c r="C251" s="76"/>
      <c r="D251" s="1"/>
    </row>
    <row r="252" spans="2:4" ht="12.75">
      <c r="B252" s="114"/>
      <c r="C252" s="76"/>
      <c r="D252" s="1"/>
    </row>
    <row r="253" spans="2:4" ht="12.75">
      <c r="B253" s="114"/>
      <c r="C253" s="76"/>
      <c r="D253" s="1"/>
    </row>
    <row r="254" spans="2:4" ht="12.75">
      <c r="B254" s="114"/>
      <c r="C254" s="76"/>
      <c r="D254" s="1"/>
    </row>
    <row r="255" spans="2:4" ht="12.75">
      <c r="B255" s="114"/>
      <c r="C255" s="76"/>
      <c r="D255" s="1"/>
    </row>
    <row r="256" spans="2:4" ht="12.75">
      <c r="B256" s="114"/>
      <c r="C256" s="76"/>
      <c r="D256" s="1"/>
    </row>
    <row r="257" spans="2:4" ht="12.75">
      <c r="B257" s="114"/>
      <c r="C257" s="76"/>
      <c r="D257" s="1"/>
    </row>
    <row r="258" spans="2:4" ht="12.75">
      <c r="B258" s="114"/>
      <c r="C258" s="76"/>
      <c r="D258" s="1"/>
    </row>
    <row r="259" spans="2:4" ht="12.75">
      <c r="B259" s="114"/>
      <c r="C259" s="76"/>
      <c r="D259" s="1"/>
    </row>
    <row r="260" spans="2:4" ht="12.75">
      <c r="B260" s="114"/>
      <c r="C260" s="76"/>
      <c r="D260" s="1"/>
    </row>
    <row r="261" spans="2:4" ht="12.75">
      <c r="B261" s="114"/>
      <c r="C261" s="76"/>
      <c r="D261" s="1"/>
    </row>
    <row r="262" spans="2:4" ht="12.75">
      <c r="B262" s="114"/>
      <c r="C262" s="76"/>
      <c r="D262" s="1"/>
    </row>
    <row r="263" spans="2:4" ht="12.75">
      <c r="B263" s="114"/>
      <c r="C263" s="76"/>
      <c r="D263" s="1"/>
    </row>
    <row r="264" spans="2:4" ht="12.75">
      <c r="B264" s="114"/>
      <c r="C264" s="76"/>
      <c r="D264" s="1"/>
    </row>
    <row r="265" spans="2:4" ht="12.75">
      <c r="B265" s="114"/>
      <c r="C265" s="76"/>
      <c r="D265" s="1"/>
    </row>
    <row r="266" spans="2:4" ht="12.75">
      <c r="B266" s="114"/>
      <c r="C266" s="76"/>
      <c r="D266" s="1"/>
    </row>
    <row r="267" spans="2:4" ht="12.75">
      <c r="B267" s="114"/>
      <c r="C267" s="76"/>
      <c r="D267" s="1"/>
    </row>
    <row r="268" spans="2:4" ht="12.75">
      <c r="B268" s="114"/>
      <c r="C268" s="76"/>
      <c r="D268" s="1"/>
    </row>
    <row r="269" spans="2:4" ht="12.75">
      <c r="B269" s="114"/>
      <c r="C269" s="76"/>
      <c r="D269" s="1"/>
    </row>
    <row r="270" spans="2:4" ht="12.75">
      <c r="B270" s="114"/>
      <c r="C270" s="76"/>
      <c r="D270" s="1"/>
    </row>
    <row r="271" spans="2:4" ht="12.75">
      <c r="B271" s="114"/>
      <c r="C271" s="76"/>
      <c r="D271" s="1"/>
    </row>
    <row r="272" spans="2:4" ht="12.75">
      <c r="B272" s="114"/>
      <c r="C272" s="76"/>
      <c r="D272" s="1"/>
    </row>
    <row r="273" spans="2:4" ht="12.75">
      <c r="B273" s="114"/>
      <c r="C273" s="76"/>
      <c r="D273" s="1"/>
    </row>
    <row r="274" spans="2:4" ht="12.75">
      <c r="B274" s="114"/>
      <c r="C274" s="76"/>
      <c r="D274" s="1"/>
    </row>
    <row r="275" spans="2:4" ht="12.75">
      <c r="B275" s="114"/>
      <c r="C275" s="76"/>
      <c r="D275" s="1"/>
    </row>
    <row r="276" spans="2:4" ht="12.75">
      <c r="B276" s="114"/>
      <c r="C276" s="76"/>
      <c r="D276" s="1"/>
    </row>
    <row r="277" spans="2:4" ht="12.75">
      <c r="B277" s="114"/>
      <c r="C277" s="76"/>
      <c r="D277" s="1"/>
    </row>
    <row r="278" spans="2:4" ht="12.75">
      <c r="B278" s="114"/>
      <c r="C278" s="76"/>
      <c r="D278" s="1"/>
    </row>
    <row r="279" spans="2:4" ht="12.75">
      <c r="B279" s="114"/>
      <c r="C279" s="76"/>
      <c r="D279" s="1"/>
    </row>
    <row r="280" spans="2:4" ht="12.75">
      <c r="B280" s="114"/>
      <c r="C280" s="76"/>
      <c r="D280" s="1"/>
    </row>
    <row r="281" spans="2:4" ht="12.75">
      <c r="B281" s="114"/>
      <c r="C281" s="76"/>
      <c r="D281" s="1"/>
    </row>
    <row r="282" spans="2:4" ht="12.75">
      <c r="B282" s="114"/>
      <c r="C282" s="76"/>
      <c r="D282" s="1"/>
    </row>
    <row r="283" spans="2:4" ht="12.75">
      <c r="B283" s="114"/>
      <c r="C283" s="76"/>
      <c r="D283" s="1"/>
    </row>
    <row r="284" spans="2:4" ht="12.75">
      <c r="B284" s="114"/>
      <c r="C284" s="76"/>
      <c r="D284" s="1"/>
    </row>
    <row r="285" spans="2:4" ht="12.75">
      <c r="B285" s="114"/>
      <c r="C285" s="76"/>
      <c r="D285" s="1"/>
    </row>
    <row r="286" spans="2:4" ht="12.75">
      <c r="B286" s="114"/>
      <c r="C286" s="76"/>
      <c r="D286" s="1"/>
    </row>
    <row r="287" spans="2:4" ht="12.75">
      <c r="B287" s="114"/>
      <c r="C287" s="76"/>
      <c r="D287" s="1"/>
    </row>
    <row r="288" spans="2:4" ht="12.75">
      <c r="B288" s="114"/>
      <c r="C288" s="76"/>
      <c r="D288" s="1"/>
    </row>
    <row r="289" spans="2:4" ht="12.75">
      <c r="B289" s="114"/>
      <c r="C289" s="76"/>
      <c r="D289" s="1"/>
    </row>
    <row r="290" spans="2:4" ht="12.75">
      <c r="B290" s="114"/>
      <c r="C290" s="76"/>
      <c r="D290" s="1"/>
    </row>
    <row r="291" spans="2:4" ht="12.75">
      <c r="B291" s="114"/>
      <c r="C291" s="76"/>
      <c r="D291" s="1"/>
    </row>
    <row r="292" spans="2:4" ht="12.75">
      <c r="B292" s="114"/>
      <c r="C292" s="76"/>
      <c r="D292" s="1"/>
    </row>
    <row r="293" spans="2:4" ht="12.75">
      <c r="B293" s="114"/>
      <c r="C293" s="76"/>
      <c r="D293" s="1"/>
    </row>
    <row r="294" spans="2:4" ht="12.75">
      <c r="B294" s="114"/>
      <c r="C294" s="76"/>
      <c r="D294" s="1"/>
    </row>
    <row r="295" spans="2:4" ht="12.75">
      <c r="B295" s="114"/>
      <c r="C295" s="76"/>
      <c r="D295" s="1"/>
    </row>
    <row r="296" spans="2:4" ht="12.75">
      <c r="B296" s="114"/>
      <c r="C296" s="76"/>
      <c r="D296" s="1"/>
    </row>
    <row r="297" spans="2:4" ht="12.75">
      <c r="B297" s="114"/>
      <c r="C297" s="76"/>
      <c r="D297" s="1"/>
    </row>
    <row r="298" spans="2:4" ht="12.75">
      <c r="B298" s="114"/>
      <c r="C298" s="76"/>
      <c r="D298" s="1"/>
    </row>
    <row r="299" spans="2:4" ht="12.75">
      <c r="B299" s="114"/>
      <c r="C299" s="76"/>
      <c r="D299" s="1"/>
    </row>
    <row r="300" spans="2:4" ht="12.75">
      <c r="B300" s="114"/>
      <c r="C300" s="76"/>
      <c r="D300" s="1"/>
    </row>
    <row r="301" spans="2:4" ht="12.75">
      <c r="B301" s="114"/>
      <c r="C301" s="76"/>
      <c r="D301" s="1"/>
    </row>
    <row r="302" spans="2:4" ht="12.75">
      <c r="B302" s="114"/>
      <c r="C302" s="76"/>
      <c r="D302" s="1"/>
    </row>
    <row r="303" spans="2:4" ht="12.75">
      <c r="B303" s="114"/>
      <c r="C303" s="76"/>
      <c r="D303" s="1"/>
    </row>
    <row r="304" spans="2:4" ht="12.75">
      <c r="B304" s="114"/>
      <c r="C304" s="76"/>
      <c r="D304" s="1"/>
    </row>
    <row r="305" spans="2:4" ht="12.75">
      <c r="B305" s="114"/>
      <c r="C305" s="76"/>
      <c r="D305" s="1"/>
    </row>
    <row r="306" spans="2:4" ht="12.75">
      <c r="B306" s="114"/>
      <c r="C306" s="76"/>
      <c r="D306" s="1"/>
    </row>
    <row r="307" spans="2:4" ht="12.75">
      <c r="B307" s="114"/>
      <c r="C307" s="76"/>
      <c r="D307" s="1"/>
    </row>
    <row r="308" spans="2:4" ht="12.75">
      <c r="B308" s="114"/>
      <c r="C308" s="76"/>
      <c r="D308" s="1"/>
    </row>
    <row r="309" spans="2:4" ht="12.75">
      <c r="B309" s="114"/>
      <c r="C309" s="76"/>
      <c r="D309" s="1"/>
    </row>
    <row r="310" spans="2:4" ht="12.75">
      <c r="B310" s="114"/>
      <c r="C310" s="76"/>
      <c r="D310" s="1"/>
    </row>
    <row r="311" spans="2:4" ht="12.75">
      <c r="B311" s="114"/>
      <c r="C311" s="76"/>
      <c r="D311" s="1"/>
    </row>
    <row r="312" spans="2:4" ht="12.75">
      <c r="B312" s="114"/>
      <c r="C312" s="76"/>
      <c r="D312" s="1"/>
    </row>
    <row r="313" spans="2:4" ht="12.75">
      <c r="B313" s="114"/>
      <c r="C313" s="76"/>
      <c r="D313" s="1"/>
    </row>
    <row r="314" spans="2:4" ht="12.75">
      <c r="B314" s="114"/>
      <c r="C314" s="76"/>
      <c r="D314" s="1"/>
    </row>
    <row r="315" spans="2:4" ht="12.75">
      <c r="B315" s="114"/>
      <c r="C315" s="76"/>
      <c r="D315" s="1"/>
    </row>
    <row r="316" spans="2:4" ht="12.75">
      <c r="B316" s="114"/>
      <c r="C316" s="76"/>
      <c r="D316" s="1"/>
    </row>
    <row r="317" spans="2:4" ht="12.75">
      <c r="B317" s="114"/>
      <c r="C317" s="76"/>
      <c r="D317" s="1"/>
    </row>
    <row r="318" spans="2:4" ht="12.75">
      <c r="B318" s="114"/>
      <c r="C318" s="76"/>
      <c r="D318" s="1"/>
    </row>
    <row r="319" spans="2:4" ht="12.75">
      <c r="B319" s="114"/>
      <c r="C319" s="76"/>
      <c r="D319" s="1"/>
    </row>
    <row r="320" spans="2:4" ht="12.75">
      <c r="B320" s="114"/>
      <c r="C320" s="76"/>
      <c r="D320" s="1"/>
    </row>
    <row r="321" spans="2:4" ht="12.75">
      <c r="B321" s="114"/>
      <c r="C321" s="76"/>
      <c r="D321" s="1"/>
    </row>
    <row r="322" spans="2:4" ht="12.75">
      <c r="B322" s="114"/>
      <c r="C322" s="76"/>
      <c r="D322" s="1"/>
    </row>
    <row r="323" spans="2:4" ht="12.75">
      <c r="B323" s="114"/>
      <c r="C323" s="76"/>
      <c r="D323" s="1"/>
    </row>
    <row r="324" spans="2:4" ht="12.75">
      <c r="B324" s="114"/>
      <c r="C324" s="76"/>
      <c r="D324" s="1"/>
    </row>
    <row r="325" spans="2:4" ht="12.75">
      <c r="B325" s="114"/>
      <c r="C325" s="76"/>
      <c r="D325" s="1"/>
    </row>
    <row r="326" spans="2:4" ht="12.75">
      <c r="B326" s="114"/>
      <c r="C326" s="76"/>
      <c r="D326" s="1"/>
    </row>
    <row r="327" spans="2:4" ht="12.75">
      <c r="B327" s="114"/>
      <c r="C327" s="76"/>
      <c r="D327" s="1"/>
    </row>
    <row r="328" spans="2:4" ht="12.75">
      <c r="B328" s="114"/>
      <c r="C328" s="76"/>
      <c r="D328" s="1"/>
    </row>
    <row r="329" spans="2:4" ht="12.75">
      <c r="B329" s="114"/>
      <c r="C329" s="76"/>
      <c r="D329" s="1"/>
    </row>
    <row r="330" spans="2:4" ht="12.75">
      <c r="B330" s="114"/>
      <c r="C330" s="76"/>
      <c r="D330" s="1"/>
    </row>
    <row r="331" spans="2:4" ht="12.75">
      <c r="B331" s="114"/>
      <c r="C331" s="76"/>
      <c r="D331" s="1"/>
    </row>
    <row r="332" spans="2:4" ht="12.75">
      <c r="B332" s="114"/>
      <c r="C332" s="76"/>
      <c r="D332" s="1"/>
    </row>
    <row r="333" spans="2:4" ht="12.75">
      <c r="B333" s="114"/>
      <c r="C333" s="76"/>
      <c r="D333" s="1"/>
    </row>
    <row r="334" spans="2:4" ht="12.75">
      <c r="B334" s="114"/>
      <c r="C334" s="76"/>
      <c r="D334" s="1"/>
    </row>
    <row r="335" spans="2:4" ht="12.75">
      <c r="B335" s="114"/>
      <c r="C335" s="76"/>
      <c r="D335" s="1"/>
    </row>
    <row r="336" spans="2:4" ht="12.75">
      <c r="B336" s="114"/>
      <c r="C336" s="76"/>
      <c r="D336" s="1"/>
    </row>
    <row r="337" spans="2:4" ht="12.75">
      <c r="B337" s="114"/>
      <c r="C337" s="76"/>
      <c r="D337" s="1"/>
    </row>
    <row r="338" spans="2:4" ht="12.75">
      <c r="B338" s="114"/>
      <c r="C338" s="76"/>
      <c r="D338" s="1"/>
    </row>
    <row r="339" spans="2:4" ht="12.75">
      <c r="B339" s="114"/>
      <c r="C339" s="76"/>
      <c r="D339" s="1"/>
    </row>
    <row r="340" spans="2:4" ht="12.75">
      <c r="B340" s="114"/>
      <c r="C340" s="76"/>
      <c r="D340" s="1"/>
    </row>
    <row r="341" spans="2:4" ht="12.75">
      <c r="B341" s="114"/>
      <c r="C341" s="76"/>
      <c r="D341" s="1"/>
    </row>
    <row r="342" spans="2:4" ht="12.75">
      <c r="B342" s="114"/>
      <c r="C342" s="76"/>
      <c r="D342" s="1"/>
    </row>
    <row r="343" spans="2:4" ht="12.75">
      <c r="B343" s="114"/>
      <c r="C343" s="76"/>
      <c r="D343" s="1"/>
    </row>
    <row r="344" spans="2:4" ht="12.75">
      <c r="B344" s="114"/>
      <c r="C344" s="76"/>
      <c r="D344" s="1"/>
    </row>
    <row r="345" spans="2:4" ht="12.75">
      <c r="B345" s="114"/>
      <c r="C345" s="76"/>
      <c r="D345" s="1"/>
    </row>
    <row r="346" spans="2:4" ht="12.75">
      <c r="B346" s="114"/>
      <c r="C346" s="76"/>
      <c r="D346" s="1"/>
    </row>
  </sheetData>
  <mergeCells count="6">
    <mergeCell ref="A8:D8"/>
    <mergeCell ref="B1:D1"/>
    <mergeCell ref="B2:D2"/>
    <mergeCell ref="B3:D3"/>
    <mergeCell ref="B4:D4"/>
    <mergeCell ref="A6:D6"/>
  </mergeCells>
  <printOptions/>
  <pageMargins left="0.63" right="0.16" top="0.54" bottom="0.47" header="0.47" footer="0.37"/>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1</cp:lastModifiedBy>
  <cp:lastPrinted>2006-04-25T06:58:01Z</cp:lastPrinted>
  <dcterms:created xsi:type="dcterms:W3CDTF">2000-10-18T04:39:26Z</dcterms:created>
  <dcterms:modified xsi:type="dcterms:W3CDTF">2006-04-26T04:18:40Z</dcterms:modified>
  <cp:category/>
  <cp:version/>
  <cp:contentType/>
  <cp:contentStatus/>
</cp:coreProperties>
</file>